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5955" activeTab="0"/>
  </bookViews>
  <sheets>
    <sheet name="収支予算書（計算式入り）" sheetId="1" r:id="rId1"/>
    <sheet name="収支予算書（計算式無し）" sheetId="2" r:id="rId2"/>
    <sheet name="収支予算書（記入例）" sheetId="3" r:id="rId3"/>
  </sheets>
  <definedNames>
    <definedName name="_xlnm.Print_Area" localSheetId="2">'収支予算書（記入例）'!$A$1:$T$43</definedName>
    <definedName name="_xlnm.Print_Area" localSheetId="0">'収支予算書（計算式入り）'!$A$1:$T$43</definedName>
    <definedName name="_xlnm.Print_Area" localSheetId="1">'収支予算書（計算式無し）'!$A$1:$T$43</definedName>
  </definedNames>
  <calcPr fullCalcOnLoad="1"/>
</workbook>
</file>

<file path=xl/sharedStrings.xml><?xml version="1.0" encoding="utf-8"?>
<sst xmlns="http://schemas.openxmlformats.org/spreadsheetml/2006/main" count="155" uniqueCount="54">
  <si>
    <t>収入の部</t>
  </si>
  <si>
    <t>大会参加費</t>
  </si>
  <si>
    <t>支出の部</t>
  </si>
  <si>
    <t>大会事業費</t>
  </si>
  <si>
    <t>育成普及事業費</t>
  </si>
  <si>
    <t>総合スポーツ大会</t>
  </si>
  <si>
    <t>石見武道館</t>
  </si>
  <si>
    <t>上級者講習会</t>
  </si>
  <si>
    <t>団体名</t>
  </si>
  <si>
    <t>担当者名　　　　　　　　　　　　　　　　　　　　　　</t>
  </si>
  <si>
    <t>会　　　費</t>
  </si>
  <si>
    <t>補  助  金</t>
  </si>
  <si>
    <t>雑　　　入</t>
  </si>
  <si>
    <t>合　　　計</t>
  </si>
  <si>
    <t>① 使 用 料</t>
  </si>
  <si>
    <t>② 謝    金</t>
  </si>
  <si>
    <t>③ 旅    費</t>
  </si>
  <si>
    <t>④ 消耗品費</t>
  </si>
  <si>
    <t>⑤ 保 険 料</t>
  </si>
  <si>
    <t>(2)その他費用</t>
  </si>
  <si>
    <t>⑥ 食 料 費</t>
  </si>
  <si>
    <t>⑧ 雑    費</t>
  </si>
  <si>
    <r>
      <rPr>
        <sz val="12"/>
        <rFont val="ＭＳ 明朝"/>
        <family val="1"/>
      </rPr>
      <t>⑦</t>
    </r>
    <r>
      <rPr>
        <sz val="10"/>
        <rFont val="ＭＳ 明朝"/>
        <family val="1"/>
      </rPr>
      <t xml:space="preserve"> 備品購入費</t>
    </r>
  </si>
  <si>
    <t>(2)その他費用</t>
  </si>
  <si>
    <t>(1)育成普及費用</t>
  </si>
  <si>
    <t>会　議　費</t>
  </si>
  <si>
    <t>事　務　費</t>
  </si>
  <si>
    <t>(1)大会運営費用</t>
  </si>
  <si>
    <t>合　　  計</t>
  </si>
  <si>
    <t>増　　減</t>
  </si>
  <si>
    <t>ふれあいジムかなぎ</t>
  </si>
  <si>
    <t>浜田市体育協会</t>
  </si>
  <si>
    <t>予　備　費</t>
  </si>
  <si>
    <t>○○大会</t>
  </si>
  <si>
    <t>県立体育館</t>
  </si>
  <si>
    <t>陸上競技場</t>
  </si>
  <si>
    <t>石見海浜公園</t>
  </si>
  <si>
    <t>前年度予算額合計</t>
  </si>
  <si>
    <t>本年度予算額合計</t>
  </si>
  <si>
    <t>予算申請額</t>
  </si>
  <si>
    <t>（大会運営費用＋育成普及費用）×1/2</t>
  </si>
  <si>
    <t>事 　業 　名</t>
  </si>
  <si>
    <t>会　　　　場</t>
  </si>
  <si>
    <t>参加予定人数</t>
  </si>
  <si>
    <t>番　　　　号</t>
  </si>
  <si>
    <t>開催予定日</t>
  </si>
  <si>
    <t>育成講習会</t>
  </si>
  <si>
    <t>　　　年度　収支予算書</t>
  </si>
  <si>
    <t>（　　　　年　　月　　日　から　　　　　年　　月　　日）　</t>
  </si>
  <si>
    <t>　　　年度　収支予算書</t>
  </si>
  <si>
    <t>（　　　　年　　月　　日　から　　　　　年　　月　　日）　</t>
  </si>
  <si>
    <t xml:space="preserve">  年度　収支予算書</t>
  </si>
  <si>
    <r>
      <t>（令和　年</t>
    </r>
    <r>
      <rPr>
        <b/>
        <sz val="14"/>
        <color indexed="12"/>
        <rFont val="ＭＳ ゴシック"/>
        <family val="3"/>
      </rPr>
      <t>4</t>
    </r>
    <r>
      <rPr>
        <sz val="14"/>
        <rFont val="ＭＳ ゴシック"/>
        <family val="3"/>
      </rPr>
      <t>月</t>
    </r>
    <r>
      <rPr>
        <b/>
        <sz val="14"/>
        <color indexed="12"/>
        <rFont val="ＭＳ ゴシック"/>
        <family val="3"/>
      </rPr>
      <t>1</t>
    </r>
    <r>
      <rPr>
        <sz val="14"/>
        <rFont val="ＭＳ ゴシック"/>
        <family val="3"/>
      </rPr>
      <t>日　から　令和　 年</t>
    </r>
    <r>
      <rPr>
        <b/>
        <sz val="14"/>
        <color indexed="12"/>
        <rFont val="ＭＳ ゴシック"/>
        <family val="3"/>
      </rPr>
      <t>3</t>
    </r>
    <r>
      <rPr>
        <sz val="14"/>
        <rFont val="ＭＳ ゴシック"/>
        <family val="3"/>
      </rPr>
      <t>月</t>
    </r>
    <r>
      <rPr>
        <b/>
        <sz val="14"/>
        <color indexed="12"/>
        <rFont val="ＭＳ ゴシック"/>
        <family val="3"/>
      </rPr>
      <t>31</t>
    </r>
    <r>
      <rPr>
        <sz val="14"/>
        <rFont val="ＭＳ ゴシック"/>
        <family val="3"/>
      </rPr>
      <t>日）　</t>
    </r>
  </si>
  <si>
    <r>
      <rPr>
        <b/>
        <sz val="12"/>
        <color indexed="12"/>
        <rFont val="ＭＳ 明朝"/>
        <family val="1"/>
      </rPr>
      <t>浜　田　体　育</t>
    </r>
    <r>
      <rPr>
        <sz val="11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</si>
</sst>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_ "/>
    <numFmt numFmtId="179" formatCode="#,##0\ ;[Red]\-#,##0\ "/>
    <numFmt numFmtId="180" formatCode="#,##0\ "/>
    <numFmt numFmtId="181" formatCode="#,##0\ ;&quot;▲&quot;#,##0\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b/>
      <sz val="14"/>
      <color indexed="12"/>
      <name val="ＭＳ ゴシック"/>
      <family val="3"/>
    </font>
    <font>
      <b/>
      <sz val="12"/>
      <color indexed="12"/>
      <name val="ＭＳ 明朝"/>
      <family val="1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明朝"/>
      <family val="1"/>
    </font>
    <font>
      <b/>
      <sz val="14"/>
      <color indexed="9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CC"/>
      <name val="ＭＳ 明朝"/>
      <family val="1"/>
    </font>
    <font>
      <b/>
      <sz val="11"/>
      <color rgb="FF0000CC"/>
      <name val="ＭＳ ゴシック"/>
      <family val="3"/>
    </font>
    <font>
      <sz val="11"/>
      <color rgb="FF0000CC"/>
      <name val="ＭＳ ゴシック"/>
      <family val="3"/>
    </font>
    <font>
      <b/>
      <sz val="11"/>
      <color rgb="FF0000CC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176" fontId="6" fillId="33" borderId="2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56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56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180" fontId="6" fillId="0" borderId="29" xfId="0" applyNumberFormat="1" applyFont="1" applyFill="1" applyBorder="1" applyAlignment="1" applyProtection="1">
      <alignment vertical="center"/>
      <protection locked="0"/>
    </xf>
    <xf numFmtId="180" fontId="6" fillId="0" borderId="30" xfId="0" applyNumberFormat="1" applyFont="1" applyFill="1" applyBorder="1" applyAlignment="1" applyProtection="1">
      <alignment vertical="center"/>
      <protection locked="0"/>
    </xf>
    <xf numFmtId="180" fontId="6" fillId="0" borderId="31" xfId="0" applyNumberFormat="1" applyFont="1" applyFill="1" applyBorder="1" applyAlignment="1" applyProtection="1">
      <alignment vertical="center"/>
      <protection locked="0"/>
    </xf>
    <xf numFmtId="180" fontId="6" fillId="0" borderId="26" xfId="0" applyNumberFormat="1" applyFont="1" applyFill="1" applyBorder="1" applyAlignment="1" applyProtection="1">
      <alignment vertical="center"/>
      <protection locked="0"/>
    </xf>
    <xf numFmtId="180" fontId="6" fillId="0" borderId="14" xfId="0" applyNumberFormat="1" applyFont="1" applyFill="1" applyBorder="1" applyAlignment="1" applyProtection="1">
      <alignment vertical="center"/>
      <protection locked="0"/>
    </xf>
    <xf numFmtId="180" fontId="6" fillId="0" borderId="12" xfId="0" applyNumberFormat="1" applyFont="1" applyFill="1" applyBorder="1" applyAlignment="1" applyProtection="1">
      <alignment vertical="center"/>
      <protection locked="0"/>
    </xf>
    <xf numFmtId="180" fontId="6" fillId="0" borderId="27" xfId="0" applyNumberFormat="1" applyFont="1" applyFill="1" applyBorder="1" applyAlignment="1" applyProtection="1">
      <alignment vertical="center"/>
      <protection locked="0"/>
    </xf>
    <xf numFmtId="180" fontId="6" fillId="0" borderId="15" xfId="0" applyNumberFormat="1" applyFont="1" applyFill="1" applyBorder="1" applyAlignment="1" applyProtection="1">
      <alignment vertical="center"/>
      <protection locked="0"/>
    </xf>
    <xf numFmtId="180" fontId="6" fillId="0" borderId="28" xfId="0" applyNumberFormat="1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80" fontId="6" fillId="0" borderId="32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0" fontId="8" fillId="28" borderId="33" xfId="0" applyFont="1" applyFill="1" applyBorder="1" applyAlignment="1">
      <alignment horizontal="center" vertical="center" shrinkToFit="1"/>
    </xf>
    <xf numFmtId="0" fontId="8" fillId="28" borderId="16" xfId="0" applyFont="1" applyFill="1" applyBorder="1" applyAlignment="1">
      <alignment horizontal="center" vertical="center" shrinkToFit="1"/>
    </xf>
    <xf numFmtId="0" fontId="8" fillId="28" borderId="17" xfId="0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19" fillId="35" borderId="34" xfId="0" applyNumberFormat="1" applyFont="1" applyFill="1" applyBorder="1" applyAlignment="1">
      <alignment horizontal="right" vertical="center"/>
    </xf>
    <xf numFmtId="180" fontId="19" fillId="35" borderId="35" xfId="0" applyNumberFormat="1" applyFont="1" applyFill="1" applyBorder="1" applyAlignment="1">
      <alignment horizontal="right" vertical="center"/>
    </xf>
    <xf numFmtId="180" fontId="19" fillId="35" borderId="36" xfId="0" applyNumberFormat="1" applyFont="1" applyFill="1" applyBorder="1" applyAlignment="1">
      <alignment horizontal="right" vertical="center"/>
    </xf>
    <xf numFmtId="180" fontId="15" fillId="38" borderId="37" xfId="0" applyNumberFormat="1" applyFont="1" applyFill="1" applyBorder="1" applyAlignment="1" applyProtection="1">
      <alignment vertical="center"/>
      <protection locked="0"/>
    </xf>
    <xf numFmtId="180" fontId="15" fillId="0" borderId="14" xfId="0" applyNumberFormat="1" applyFont="1" applyFill="1" applyBorder="1" applyAlignment="1" applyProtection="1">
      <alignment vertical="center"/>
      <protection locked="0"/>
    </xf>
    <xf numFmtId="180" fontId="15" fillId="0" borderId="12" xfId="0" applyNumberFormat="1" applyFont="1" applyFill="1" applyBorder="1" applyAlignment="1" applyProtection="1">
      <alignment vertical="center"/>
      <protection locked="0"/>
    </xf>
    <xf numFmtId="180" fontId="6" fillId="0" borderId="13" xfId="0" applyNumberFormat="1" applyFont="1" applyBorder="1" applyAlignment="1" applyProtection="1">
      <alignment vertical="center"/>
      <protection locked="0"/>
    </xf>
    <xf numFmtId="180" fontId="15" fillId="0" borderId="38" xfId="0" applyNumberFormat="1" applyFont="1" applyFill="1" applyBorder="1" applyAlignment="1" applyProtection="1">
      <alignment vertical="center"/>
      <protection locked="0"/>
    </xf>
    <xf numFmtId="180" fontId="15" fillId="0" borderId="25" xfId="0" applyNumberFormat="1" applyFont="1" applyFill="1" applyBorder="1" applyAlignment="1" applyProtection="1">
      <alignment vertical="center"/>
      <protection locked="0"/>
    </xf>
    <xf numFmtId="180" fontId="6" fillId="0" borderId="37" xfId="0" applyNumberFormat="1" applyFont="1" applyBorder="1" applyAlignment="1" applyProtection="1">
      <alignment vertical="center"/>
      <protection locked="0"/>
    </xf>
    <xf numFmtId="180" fontId="6" fillId="0" borderId="14" xfId="0" applyNumberFormat="1" applyFont="1" applyFill="1" applyBorder="1" applyAlignment="1" applyProtection="1">
      <alignment horizontal="right" vertical="center"/>
      <protection locked="0"/>
    </xf>
    <xf numFmtId="180" fontId="6" fillId="0" borderId="12" xfId="0" applyNumberFormat="1" applyFont="1" applyFill="1" applyBorder="1" applyAlignment="1" applyProtection="1">
      <alignment horizontal="right" vertical="center"/>
      <protection locked="0"/>
    </xf>
    <xf numFmtId="180" fontId="6" fillId="0" borderId="38" xfId="0" applyNumberFormat="1" applyFont="1" applyFill="1" applyBorder="1" applyAlignment="1" applyProtection="1">
      <alignment vertical="center"/>
      <protection locked="0"/>
    </xf>
    <xf numFmtId="180" fontId="6" fillId="0" borderId="25" xfId="0" applyNumberFormat="1" applyFont="1" applyFill="1" applyBorder="1" applyAlignment="1" applyProtection="1">
      <alignment vertical="center"/>
      <protection locked="0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19" fillId="36" borderId="22" xfId="0" applyNumberFormat="1" applyFont="1" applyFill="1" applyBorder="1" applyAlignment="1">
      <alignment horizontal="right" vertical="center"/>
    </xf>
    <xf numFmtId="180" fontId="19" fillId="36" borderId="39" xfId="0" applyNumberFormat="1" applyFont="1" applyFill="1" applyBorder="1" applyAlignment="1">
      <alignment horizontal="right" vertical="center"/>
    </xf>
    <xf numFmtId="180" fontId="19" fillId="36" borderId="40" xfId="0" applyNumberFormat="1" applyFont="1" applyFill="1" applyBorder="1" applyAlignment="1">
      <alignment horizontal="right" vertical="center"/>
    </xf>
    <xf numFmtId="180" fontId="6" fillId="37" borderId="41" xfId="0" applyNumberFormat="1" applyFont="1" applyFill="1" applyBorder="1" applyAlignment="1">
      <alignment horizontal="right" vertical="center"/>
    </xf>
    <xf numFmtId="180" fontId="6" fillId="37" borderId="30" xfId="0" applyNumberFormat="1" applyFont="1" applyFill="1" applyBorder="1" applyAlignment="1">
      <alignment horizontal="right" vertical="center"/>
    </xf>
    <xf numFmtId="180" fontId="6" fillId="37" borderId="31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 applyProtection="1">
      <alignment vertical="center"/>
      <protection locked="0"/>
    </xf>
    <xf numFmtId="180" fontId="6" fillId="0" borderId="32" xfId="0" applyNumberFormat="1" applyFont="1" applyFill="1" applyBorder="1" applyAlignment="1" applyProtection="1">
      <alignment vertical="center"/>
      <protection locked="0"/>
    </xf>
    <xf numFmtId="180" fontId="6" fillId="0" borderId="43" xfId="0" applyNumberFormat="1" applyFont="1" applyFill="1" applyBorder="1" applyAlignment="1" applyProtection="1">
      <alignment vertical="center"/>
      <protection locked="0"/>
    </xf>
    <xf numFmtId="180" fontId="6" fillId="0" borderId="34" xfId="0" applyNumberFormat="1" applyFont="1" applyFill="1" applyBorder="1" applyAlignment="1" applyProtection="1">
      <alignment vertical="center"/>
      <protection locked="0"/>
    </xf>
    <xf numFmtId="180" fontId="6" fillId="0" borderId="35" xfId="0" applyNumberFormat="1" applyFont="1" applyFill="1" applyBorder="1" applyAlignment="1" applyProtection="1">
      <alignment vertical="center"/>
      <protection locked="0"/>
    </xf>
    <xf numFmtId="180" fontId="6" fillId="0" borderId="36" xfId="0" applyNumberFormat="1" applyFont="1" applyFill="1" applyBorder="1" applyAlignment="1" applyProtection="1">
      <alignment vertical="center"/>
      <protection locked="0"/>
    </xf>
    <xf numFmtId="180" fontId="6" fillId="0" borderId="33" xfId="0" applyNumberFormat="1" applyFont="1" applyFill="1" applyBorder="1" applyAlignment="1" applyProtection="1">
      <alignment vertical="center"/>
      <protection locked="0"/>
    </xf>
    <xf numFmtId="180" fontId="6" fillId="0" borderId="16" xfId="0" applyNumberFormat="1" applyFont="1" applyFill="1" applyBorder="1" applyAlignment="1" applyProtection="1">
      <alignment vertical="center"/>
      <protection locked="0"/>
    </xf>
    <xf numFmtId="180" fontId="6" fillId="0" borderId="17" xfId="0" applyNumberFormat="1" applyFont="1" applyFill="1" applyBorder="1" applyAlignment="1" applyProtection="1">
      <alignment vertical="center"/>
      <protection locked="0"/>
    </xf>
    <xf numFmtId="180" fontId="6" fillId="0" borderId="23" xfId="0" applyNumberFormat="1" applyFont="1" applyFill="1" applyBorder="1" applyAlignment="1" applyProtection="1">
      <alignment vertical="center"/>
      <protection locked="0"/>
    </xf>
    <xf numFmtId="180" fontId="6" fillId="0" borderId="44" xfId="0" applyNumberFormat="1" applyFont="1" applyFill="1" applyBorder="1" applyAlignment="1" applyProtection="1">
      <alignment vertical="center"/>
      <protection locked="0"/>
    </xf>
    <xf numFmtId="180" fontId="6" fillId="0" borderId="4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vertical="center"/>
    </xf>
    <xf numFmtId="180" fontId="19" fillId="35" borderId="41" xfId="0" applyNumberFormat="1" applyFont="1" applyFill="1" applyBorder="1" applyAlignment="1">
      <alignment horizontal="right" vertical="center"/>
    </xf>
    <xf numFmtId="180" fontId="19" fillId="36" borderId="41" xfId="0" applyNumberFormat="1" applyFont="1" applyFill="1" applyBorder="1" applyAlignment="1">
      <alignment horizontal="right" vertical="center"/>
    </xf>
    <xf numFmtId="180" fontId="6" fillId="37" borderId="30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/>
      <protection locked="0"/>
    </xf>
    <xf numFmtId="180" fontId="6" fillId="0" borderId="37" xfId="0" applyNumberFormat="1" applyFont="1" applyFill="1" applyBorder="1" applyAlignment="1" applyProtection="1">
      <alignment vertical="center"/>
      <protection locked="0"/>
    </xf>
    <xf numFmtId="180" fontId="6" fillId="0" borderId="46" xfId="0" applyNumberFormat="1" applyFont="1" applyFill="1" applyBorder="1" applyAlignment="1" applyProtection="1">
      <alignment vertical="center"/>
      <protection locked="0"/>
    </xf>
    <xf numFmtId="180" fontId="15" fillId="0" borderId="37" xfId="0" applyNumberFormat="1" applyFont="1" applyFill="1" applyBorder="1" applyAlignment="1" applyProtection="1">
      <alignment vertical="center"/>
      <protection locked="0"/>
    </xf>
    <xf numFmtId="180" fontId="15" fillId="0" borderId="46" xfId="0" applyNumberFormat="1" applyFont="1" applyFill="1" applyBorder="1" applyAlignment="1" applyProtection="1">
      <alignment vertical="center"/>
      <protection locked="0"/>
    </xf>
    <xf numFmtId="180" fontId="6" fillId="0" borderId="37" xfId="0" applyNumberFormat="1" applyFont="1" applyFill="1" applyBorder="1" applyAlignment="1" applyProtection="1">
      <alignment horizontal="right" vertical="center"/>
      <protection locked="0"/>
    </xf>
    <xf numFmtId="180" fontId="20" fillId="35" borderId="30" xfId="0" applyNumberFormat="1" applyFont="1" applyFill="1" applyBorder="1" applyAlignment="1">
      <alignment vertical="center"/>
    </xf>
    <xf numFmtId="180" fontId="20" fillId="36" borderId="30" xfId="0" applyNumberFormat="1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56" fontId="59" fillId="0" borderId="26" xfId="0" applyNumberFormat="1" applyFont="1" applyFill="1" applyBorder="1" applyAlignment="1" applyProtection="1">
      <alignment horizontal="center" vertical="center" wrapText="1"/>
      <protection locked="0"/>
    </xf>
    <xf numFmtId="56" fontId="5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6" xfId="0" applyFont="1" applyFill="1" applyBorder="1" applyAlignment="1" applyProtection="1">
      <alignment horizontal="center" vertical="center" shrinkToFit="1"/>
      <protection locked="0"/>
    </xf>
    <xf numFmtId="0" fontId="59" fillId="0" borderId="14" xfId="0" applyFont="1" applyFill="1" applyBorder="1" applyAlignment="1" applyProtection="1">
      <alignment horizontal="center" vertical="center" shrinkToFit="1"/>
      <protection locked="0"/>
    </xf>
    <xf numFmtId="0" fontId="59" fillId="0" borderId="27" xfId="0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Fill="1" applyBorder="1" applyAlignment="1" applyProtection="1">
      <alignment horizontal="center" vertical="center" shrinkToFit="1"/>
      <protection locked="0"/>
    </xf>
    <xf numFmtId="180" fontId="60" fillId="0" borderId="29" xfId="0" applyNumberFormat="1" applyFont="1" applyFill="1" applyBorder="1" applyAlignment="1" applyProtection="1">
      <alignment vertical="center"/>
      <protection locked="0"/>
    </xf>
    <xf numFmtId="180" fontId="60" fillId="0" borderId="30" xfId="0" applyNumberFormat="1" applyFont="1" applyFill="1" applyBorder="1" applyAlignment="1" applyProtection="1">
      <alignment vertical="center"/>
      <protection locked="0"/>
    </xf>
    <xf numFmtId="180" fontId="60" fillId="0" borderId="26" xfId="0" applyNumberFormat="1" applyFont="1" applyFill="1" applyBorder="1" applyAlignment="1" applyProtection="1">
      <alignment vertical="center"/>
      <protection locked="0"/>
    </xf>
    <xf numFmtId="180" fontId="60" fillId="0" borderId="14" xfId="0" applyNumberFormat="1" applyFont="1" applyFill="1" applyBorder="1" applyAlignment="1" applyProtection="1">
      <alignment vertical="center"/>
      <protection locked="0"/>
    </xf>
    <xf numFmtId="180" fontId="60" fillId="0" borderId="27" xfId="0" applyNumberFormat="1" applyFont="1" applyFill="1" applyBorder="1" applyAlignment="1" applyProtection="1">
      <alignment vertical="center"/>
      <protection locked="0"/>
    </xf>
    <xf numFmtId="180" fontId="60" fillId="0" borderId="15" xfId="0" applyNumberFormat="1" applyFont="1" applyFill="1" applyBorder="1" applyAlignment="1" applyProtection="1">
      <alignment vertical="center"/>
      <protection locked="0"/>
    </xf>
    <xf numFmtId="180" fontId="60" fillId="0" borderId="38" xfId="0" applyNumberFormat="1" applyFont="1" applyFill="1" applyBorder="1" applyAlignment="1" applyProtection="1">
      <alignment vertical="center"/>
      <protection locked="0"/>
    </xf>
    <xf numFmtId="180" fontId="60" fillId="0" borderId="14" xfId="0" applyNumberFormat="1" applyFont="1" applyFill="1" applyBorder="1" applyAlignment="1" applyProtection="1">
      <alignment horizontal="right" vertical="center"/>
      <protection locked="0"/>
    </xf>
    <xf numFmtId="180" fontId="60" fillId="38" borderId="37" xfId="0" applyNumberFormat="1" applyFont="1" applyFill="1" applyBorder="1" applyAlignment="1" applyProtection="1">
      <alignment vertical="center"/>
      <protection locked="0"/>
    </xf>
    <xf numFmtId="180" fontId="60" fillId="0" borderId="13" xfId="0" applyNumberFormat="1" applyFont="1" applyBorder="1" applyAlignment="1" applyProtection="1">
      <alignment vertical="center"/>
      <protection locked="0"/>
    </xf>
    <xf numFmtId="180" fontId="60" fillId="0" borderId="42" xfId="0" applyNumberFormat="1" applyFont="1" applyBorder="1" applyAlignment="1" applyProtection="1">
      <alignment vertical="center"/>
      <protection locked="0"/>
    </xf>
    <xf numFmtId="180" fontId="60" fillId="0" borderId="37" xfId="0" applyNumberFormat="1" applyFont="1" applyBorder="1" applyAlignment="1" applyProtection="1">
      <alignment vertical="center"/>
      <protection locked="0"/>
    </xf>
    <xf numFmtId="180" fontId="60" fillId="0" borderId="34" xfId="0" applyNumberFormat="1" applyFont="1" applyFill="1" applyBorder="1" applyAlignment="1" applyProtection="1">
      <alignment vertical="center"/>
      <protection locked="0"/>
    </xf>
    <xf numFmtId="180" fontId="60" fillId="0" borderId="33" xfId="0" applyNumberFormat="1" applyFont="1" applyFill="1" applyBorder="1" applyAlignment="1" applyProtection="1">
      <alignment vertical="center"/>
      <protection locked="0"/>
    </xf>
    <xf numFmtId="180" fontId="60" fillId="0" borderId="42" xfId="0" applyNumberFormat="1" applyFont="1" applyFill="1" applyBorder="1" applyAlignment="1" applyProtection="1">
      <alignment vertical="center"/>
      <protection locked="0"/>
    </xf>
    <xf numFmtId="180" fontId="60" fillId="0" borderId="37" xfId="0" applyNumberFormat="1" applyFont="1" applyFill="1" applyBorder="1" applyAlignment="1" applyProtection="1">
      <alignment vertical="center"/>
      <protection locked="0"/>
    </xf>
    <xf numFmtId="180" fontId="60" fillId="0" borderId="46" xfId="0" applyNumberFormat="1" applyFont="1" applyFill="1" applyBorder="1" applyAlignment="1" applyProtection="1">
      <alignment vertical="center"/>
      <protection locked="0"/>
    </xf>
    <xf numFmtId="181" fontId="6" fillId="0" borderId="43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>
      <alignment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19" fillId="35" borderId="31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19" fillId="36" borderId="31" xfId="0" applyNumberFormat="1" applyFont="1" applyFill="1" applyBorder="1" applyAlignment="1">
      <alignment horizontal="right" vertical="center"/>
    </xf>
    <xf numFmtId="181" fontId="6" fillId="37" borderId="31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180" fontId="60" fillId="0" borderId="37" xfId="0" applyNumberFormat="1" applyFont="1" applyFill="1" applyBorder="1" applyAlignment="1" applyProtection="1">
      <alignment horizontal="right" vertical="center"/>
      <protection locked="0"/>
    </xf>
    <xf numFmtId="176" fontId="6" fillId="33" borderId="24" xfId="0" applyNumberFormat="1" applyFont="1" applyFill="1" applyBorder="1" applyAlignment="1" applyProtection="1">
      <alignment vertical="center"/>
      <protection locked="0"/>
    </xf>
    <xf numFmtId="176" fontId="6" fillId="33" borderId="16" xfId="0" applyNumberFormat="1" applyFont="1" applyFill="1" applyBorder="1" applyAlignment="1" applyProtection="1">
      <alignment vertical="center"/>
      <protection locked="0"/>
    </xf>
    <xf numFmtId="176" fontId="6" fillId="33" borderId="17" xfId="0" applyNumberFormat="1" applyFont="1" applyFill="1" applyBorder="1" applyAlignment="1" applyProtection="1">
      <alignment vertical="center"/>
      <protection locked="0"/>
    </xf>
    <xf numFmtId="181" fontId="6" fillId="0" borderId="43" xfId="0" applyNumberFormat="1" applyFont="1" applyFill="1" applyBorder="1" applyAlignment="1" applyProtection="1">
      <alignment vertical="center"/>
      <protection locked="0"/>
    </xf>
    <xf numFmtId="181" fontId="6" fillId="0" borderId="12" xfId="0" applyNumberFormat="1" applyFont="1" applyFill="1" applyBorder="1" applyAlignment="1" applyProtection="1">
      <alignment vertical="center"/>
      <protection locked="0"/>
    </xf>
    <xf numFmtId="181" fontId="6" fillId="0" borderId="28" xfId="0" applyNumberFormat="1" applyFont="1" applyFill="1" applyBorder="1" applyAlignment="1" applyProtection="1">
      <alignment vertical="center"/>
      <protection locked="0"/>
    </xf>
    <xf numFmtId="180" fontId="6" fillId="33" borderId="16" xfId="0" applyNumberFormat="1" applyFont="1" applyFill="1" applyBorder="1" applyAlignment="1" applyProtection="1">
      <alignment vertical="center"/>
      <protection locked="0"/>
    </xf>
    <xf numFmtId="180" fontId="6" fillId="0" borderId="34" xfId="0" applyNumberFormat="1" applyFont="1" applyFill="1" applyBorder="1" applyAlignment="1" applyProtection="1">
      <alignment horizontal="right" vertical="center"/>
      <protection locked="0"/>
    </xf>
    <xf numFmtId="180" fontId="6" fillId="0" borderId="35" xfId="0" applyNumberFormat="1" applyFont="1" applyFill="1" applyBorder="1" applyAlignment="1" applyProtection="1">
      <alignment horizontal="right" vertical="center"/>
      <protection locked="0"/>
    </xf>
    <xf numFmtId="180" fontId="6" fillId="0" borderId="36" xfId="0" applyNumberFormat="1" applyFont="1" applyFill="1" applyBorder="1" applyAlignment="1" applyProtection="1">
      <alignment horizontal="right" vertical="center"/>
      <protection locked="0"/>
    </xf>
    <xf numFmtId="180" fontId="19" fillId="35" borderId="34" xfId="0" applyNumberFormat="1" applyFont="1" applyFill="1" applyBorder="1" applyAlignment="1" applyProtection="1">
      <alignment horizontal="right" vertical="center"/>
      <protection locked="0"/>
    </xf>
    <xf numFmtId="180" fontId="19" fillId="35" borderId="35" xfId="0" applyNumberFormat="1" applyFont="1" applyFill="1" applyBorder="1" applyAlignment="1" applyProtection="1">
      <alignment horizontal="right" vertical="center"/>
      <protection locked="0"/>
    </xf>
    <xf numFmtId="180" fontId="19" fillId="35" borderId="36" xfId="0" applyNumberFormat="1" applyFont="1" applyFill="1" applyBorder="1" applyAlignment="1" applyProtection="1">
      <alignment horizontal="right" vertical="center"/>
      <protection locked="0"/>
    </xf>
    <xf numFmtId="180" fontId="6" fillId="0" borderId="33" xfId="0" applyNumberFormat="1" applyFont="1" applyFill="1" applyBorder="1" applyAlignment="1" applyProtection="1">
      <alignment horizontal="right" vertical="center"/>
      <protection locked="0"/>
    </xf>
    <xf numFmtId="180" fontId="6" fillId="0" borderId="16" xfId="0" applyNumberFormat="1" applyFont="1" applyFill="1" applyBorder="1" applyAlignment="1" applyProtection="1">
      <alignment horizontal="right" vertical="center"/>
      <protection locked="0"/>
    </xf>
    <xf numFmtId="180" fontId="6" fillId="0" borderId="17" xfId="0" applyNumberFormat="1" applyFont="1" applyFill="1" applyBorder="1" applyAlignment="1" applyProtection="1">
      <alignment horizontal="right" vertical="center"/>
      <protection locked="0"/>
    </xf>
    <xf numFmtId="180" fontId="19" fillId="36" borderId="22" xfId="0" applyNumberFormat="1" applyFont="1" applyFill="1" applyBorder="1" applyAlignment="1" applyProtection="1">
      <alignment horizontal="right" vertical="center"/>
      <protection locked="0"/>
    </xf>
    <xf numFmtId="180" fontId="19" fillId="36" borderId="39" xfId="0" applyNumberFormat="1" applyFont="1" applyFill="1" applyBorder="1" applyAlignment="1" applyProtection="1">
      <alignment horizontal="right" vertical="center"/>
      <protection locked="0"/>
    </xf>
    <xf numFmtId="180" fontId="19" fillId="36" borderId="40" xfId="0" applyNumberFormat="1" applyFont="1" applyFill="1" applyBorder="1" applyAlignment="1" applyProtection="1">
      <alignment horizontal="right" vertical="center"/>
      <protection locked="0"/>
    </xf>
    <xf numFmtId="180" fontId="6" fillId="37" borderId="41" xfId="0" applyNumberFormat="1" applyFont="1" applyFill="1" applyBorder="1" applyAlignment="1" applyProtection="1">
      <alignment horizontal="right" vertical="center"/>
      <protection locked="0"/>
    </xf>
    <xf numFmtId="180" fontId="6" fillId="37" borderId="30" xfId="0" applyNumberFormat="1" applyFont="1" applyFill="1" applyBorder="1" applyAlignment="1" applyProtection="1">
      <alignment horizontal="right" vertical="center"/>
      <protection locked="0"/>
    </xf>
    <xf numFmtId="180" fontId="6" fillId="37" borderId="31" xfId="0" applyNumberFormat="1" applyFont="1" applyFill="1" applyBorder="1" applyAlignment="1" applyProtection="1">
      <alignment horizontal="right" vertical="center"/>
      <protection locked="0"/>
    </xf>
    <xf numFmtId="180" fontId="6" fillId="33" borderId="17" xfId="0" applyNumberFormat="1" applyFont="1" applyFill="1" applyBorder="1" applyAlignment="1" applyProtection="1">
      <alignment vertical="center"/>
      <protection locked="0"/>
    </xf>
    <xf numFmtId="181" fontId="6" fillId="0" borderId="36" xfId="0" applyNumberFormat="1" applyFont="1" applyFill="1" applyBorder="1" applyAlignment="1" applyProtection="1">
      <alignment horizontal="right" vertical="center"/>
      <protection locked="0"/>
    </xf>
    <xf numFmtId="180" fontId="19" fillId="35" borderId="41" xfId="0" applyNumberFormat="1" applyFont="1" applyFill="1" applyBorder="1" applyAlignment="1" applyProtection="1">
      <alignment horizontal="right" vertical="center"/>
      <protection locked="0"/>
    </xf>
    <xf numFmtId="180" fontId="20" fillId="35" borderId="30" xfId="0" applyNumberFormat="1" applyFont="1" applyFill="1" applyBorder="1" applyAlignment="1" applyProtection="1">
      <alignment vertical="center"/>
      <protection locked="0"/>
    </xf>
    <xf numFmtId="181" fontId="19" fillId="35" borderId="31" xfId="0" applyNumberFormat="1" applyFont="1" applyFill="1" applyBorder="1" applyAlignment="1" applyProtection="1">
      <alignment horizontal="right" vertical="center"/>
      <protection locked="0"/>
    </xf>
    <xf numFmtId="181" fontId="6" fillId="0" borderId="12" xfId="0" applyNumberFormat="1" applyFont="1" applyFill="1" applyBorder="1" applyAlignment="1" applyProtection="1">
      <alignment horizontal="right" vertical="center"/>
      <protection locked="0"/>
    </xf>
    <xf numFmtId="181" fontId="6" fillId="0" borderId="28" xfId="0" applyNumberFormat="1" applyFont="1" applyFill="1" applyBorder="1" applyAlignment="1" applyProtection="1">
      <alignment horizontal="right" vertical="center"/>
      <protection locked="0"/>
    </xf>
    <xf numFmtId="180" fontId="19" fillId="36" borderId="41" xfId="0" applyNumberFormat="1" applyFont="1" applyFill="1" applyBorder="1" applyAlignment="1" applyProtection="1">
      <alignment horizontal="right" vertical="center"/>
      <protection locked="0"/>
    </xf>
    <xf numFmtId="180" fontId="20" fillId="36" borderId="30" xfId="0" applyNumberFormat="1" applyFont="1" applyFill="1" applyBorder="1" applyAlignment="1" applyProtection="1">
      <alignment vertical="center"/>
      <protection locked="0"/>
    </xf>
    <xf numFmtId="181" fontId="19" fillId="36" borderId="31" xfId="0" applyNumberFormat="1" applyFont="1" applyFill="1" applyBorder="1" applyAlignment="1" applyProtection="1">
      <alignment horizontal="right" vertical="center"/>
      <protection locked="0"/>
    </xf>
    <xf numFmtId="180" fontId="6" fillId="37" borderId="30" xfId="0" applyNumberFormat="1" applyFont="1" applyFill="1" applyBorder="1" applyAlignment="1" applyProtection="1">
      <alignment vertical="center"/>
      <protection locked="0"/>
    </xf>
    <xf numFmtId="181" fontId="6" fillId="37" borderId="31" xfId="0" applyNumberFormat="1" applyFont="1" applyFill="1" applyBorder="1" applyAlignment="1" applyProtection="1">
      <alignment horizontal="right" vertical="center"/>
      <protection locked="0"/>
    </xf>
    <xf numFmtId="180" fontId="6" fillId="33" borderId="47" xfId="0" applyNumberFormat="1" applyFont="1" applyFill="1" applyBorder="1" applyAlignment="1">
      <alignment vertical="center"/>
    </xf>
    <xf numFmtId="181" fontId="6" fillId="33" borderId="48" xfId="0" applyNumberFormat="1" applyFont="1" applyFill="1" applyBorder="1" applyAlignment="1">
      <alignment vertical="center"/>
    </xf>
    <xf numFmtId="180" fontId="6" fillId="33" borderId="49" xfId="0" applyNumberFormat="1" applyFont="1" applyFill="1" applyBorder="1" applyAlignment="1">
      <alignment vertical="center"/>
    </xf>
    <xf numFmtId="181" fontId="6" fillId="33" borderId="48" xfId="0" applyNumberFormat="1" applyFont="1" applyFill="1" applyBorder="1" applyAlignment="1">
      <alignment horizontal="right" vertical="center"/>
    </xf>
    <xf numFmtId="180" fontId="6" fillId="33" borderId="47" xfId="0" applyNumberFormat="1" applyFont="1" applyFill="1" applyBorder="1" applyAlignment="1" applyProtection="1">
      <alignment vertical="center"/>
      <protection locked="0"/>
    </xf>
    <xf numFmtId="181" fontId="6" fillId="33" borderId="48" xfId="0" applyNumberFormat="1" applyFont="1" applyFill="1" applyBorder="1" applyAlignment="1" applyProtection="1">
      <alignment vertical="center"/>
      <protection locked="0"/>
    </xf>
    <xf numFmtId="180" fontId="6" fillId="33" borderId="49" xfId="0" applyNumberFormat="1" applyFont="1" applyFill="1" applyBorder="1" applyAlignment="1" applyProtection="1">
      <alignment vertical="center"/>
      <protection locked="0"/>
    </xf>
    <xf numFmtId="181" fontId="6" fillId="33" borderId="48" xfId="0" applyNumberFormat="1" applyFont="1" applyFill="1" applyBorder="1" applyAlignment="1" applyProtection="1">
      <alignment horizontal="right" vertical="center"/>
      <protection locked="0"/>
    </xf>
    <xf numFmtId="180" fontId="6" fillId="39" borderId="41" xfId="0" applyNumberFormat="1" applyFont="1" applyFill="1" applyBorder="1" applyAlignment="1">
      <alignment horizontal="right" vertical="center"/>
    </xf>
    <xf numFmtId="180" fontId="6" fillId="39" borderId="30" xfId="0" applyNumberFormat="1" applyFont="1" applyFill="1" applyBorder="1" applyAlignment="1">
      <alignment horizontal="right" vertical="center"/>
    </xf>
    <xf numFmtId="180" fontId="6" fillId="39" borderId="31" xfId="0" applyNumberFormat="1" applyFont="1" applyFill="1" applyBorder="1" applyAlignment="1">
      <alignment horizontal="right" vertical="center"/>
    </xf>
    <xf numFmtId="0" fontId="0" fillId="39" borderId="19" xfId="0" applyFill="1" applyBorder="1" applyAlignment="1">
      <alignment vertical="center"/>
    </xf>
    <xf numFmtId="0" fontId="0" fillId="39" borderId="19" xfId="0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180" fontId="6" fillId="39" borderId="30" xfId="0" applyNumberFormat="1" applyFont="1" applyFill="1" applyBorder="1" applyAlignment="1">
      <alignment vertical="center"/>
    </xf>
    <xf numFmtId="181" fontId="6" fillId="39" borderId="31" xfId="0" applyNumberFormat="1" applyFont="1" applyFill="1" applyBorder="1" applyAlignment="1">
      <alignment horizontal="right" vertical="center"/>
    </xf>
    <xf numFmtId="180" fontId="6" fillId="39" borderId="41" xfId="0" applyNumberFormat="1" applyFont="1" applyFill="1" applyBorder="1" applyAlignment="1" applyProtection="1">
      <alignment horizontal="right" vertical="center"/>
      <protection locked="0"/>
    </xf>
    <xf numFmtId="180" fontId="6" fillId="39" borderId="30" xfId="0" applyNumberFormat="1" applyFont="1" applyFill="1" applyBorder="1" applyAlignment="1" applyProtection="1">
      <alignment horizontal="right" vertical="center"/>
      <protection locked="0"/>
    </xf>
    <xf numFmtId="180" fontId="6" fillId="39" borderId="31" xfId="0" applyNumberFormat="1" applyFont="1" applyFill="1" applyBorder="1" applyAlignment="1" applyProtection="1">
      <alignment horizontal="right" vertical="center"/>
      <protection locked="0"/>
    </xf>
    <xf numFmtId="180" fontId="6" fillId="39" borderId="30" xfId="0" applyNumberFormat="1" applyFont="1" applyFill="1" applyBorder="1" applyAlignment="1" applyProtection="1">
      <alignment vertical="center"/>
      <protection locked="0"/>
    </xf>
    <xf numFmtId="181" fontId="6" fillId="39" borderId="31" xfId="0" applyNumberFormat="1" applyFont="1" applyFill="1" applyBorder="1" applyAlignment="1" applyProtection="1">
      <alignment horizontal="right" vertical="center"/>
      <protection locked="0"/>
    </xf>
    <xf numFmtId="180" fontId="6" fillId="33" borderId="24" xfId="0" applyNumberFormat="1" applyFont="1" applyFill="1" applyBorder="1" applyAlignment="1">
      <alignment vertical="center"/>
    </xf>
    <xf numFmtId="180" fontId="6" fillId="33" borderId="24" xfId="0" applyNumberFormat="1" applyFont="1" applyFill="1" applyBorder="1" applyAlignment="1" applyProtection="1">
      <alignment vertical="center"/>
      <protection locked="0"/>
    </xf>
    <xf numFmtId="180" fontId="60" fillId="0" borderId="32" xfId="0" applyNumberFormat="1" applyFont="1" applyFill="1" applyBorder="1" applyAlignment="1" applyProtection="1">
      <alignment vertical="center"/>
      <protection locked="0"/>
    </xf>
    <xf numFmtId="180" fontId="60" fillId="0" borderId="35" xfId="0" applyNumberFormat="1" applyFont="1" applyFill="1" applyBorder="1" applyAlignment="1" applyProtection="1">
      <alignment vertical="center"/>
      <protection locked="0"/>
    </xf>
    <xf numFmtId="180" fontId="6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13" fillId="33" borderId="3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6" fillId="37" borderId="54" xfId="0" applyFont="1" applyFill="1" applyBorder="1" applyAlignment="1">
      <alignment horizontal="center" vertical="center"/>
    </xf>
    <xf numFmtId="0" fontId="6" fillId="37" borderId="56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19" fillId="36" borderId="54" xfId="0" applyFont="1" applyFill="1" applyBorder="1" applyAlignment="1">
      <alignment horizontal="left" vertical="center"/>
    </xf>
    <xf numFmtId="0" fontId="19" fillId="36" borderId="5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9" fillId="35" borderId="54" xfId="0" applyFont="1" applyFill="1" applyBorder="1" applyAlignment="1">
      <alignment horizontal="left" vertical="center"/>
    </xf>
    <xf numFmtId="0" fontId="19" fillId="35" borderId="56" xfId="0" applyFont="1" applyFill="1" applyBorder="1" applyAlignment="1">
      <alignment horizontal="left" vertical="center"/>
    </xf>
    <xf numFmtId="0" fontId="6" fillId="39" borderId="54" xfId="0" applyFont="1" applyFill="1" applyBorder="1" applyAlignment="1">
      <alignment horizontal="left" vertical="center"/>
    </xf>
    <xf numFmtId="0" fontId="6" fillId="39" borderId="59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center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61" xfId="49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9" fillId="0" borderId="29" xfId="0" applyFont="1" applyFill="1" applyBorder="1" applyAlignment="1" applyProtection="1">
      <alignment horizontal="center" vertical="center" wrapText="1"/>
      <protection locked="0"/>
    </xf>
    <xf numFmtId="0" fontId="59" fillId="0" borderId="26" xfId="0" applyFont="1" applyFill="1" applyBorder="1" applyAlignment="1" applyProtection="1">
      <alignment vertical="center"/>
      <protection locked="0"/>
    </xf>
    <xf numFmtId="0" fontId="59" fillId="0" borderId="3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62" fillId="0" borderId="30" xfId="0" applyFont="1" applyBorder="1" applyAlignment="1" applyProtection="1">
      <alignment horizontal="center" vertical="center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15</xdr:col>
      <xdr:colOff>923925</xdr:colOff>
      <xdr:row>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495425" y="381000"/>
          <a:ext cx="12125325" cy="2057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0</xdr:row>
      <xdr:rowOff>19050</xdr:rowOff>
    </xdr:from>
    <xdr:to>
      <xdr:col>3</xdr:col>
      <xdr:colOff>57150</xdr:colOff>
      <xdr:row>1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390525" y="19050"/>
          <a:ext cx="1162050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10</xdr:row>
      <xdr:rowOff>9525</xdr:rowOff>
    </xdr:from>
    <xdr:to>
      <xdr:col>15</xdr:col>
      <xdr:colOff>923925</xdr:colOff>
      <xdr:row>14</xdr:row>
      <xdr:rowOff>9525</xdr:rowOff>
    </xdr:to>
    <xdr:sp>
      <xdr:nvSpPr>
        <xdr:cNvPr id="3" name="正方形/長方形 4"/>
        <xdr:cNvSpPr>
          <a:spLocks/>
        </xdr:cNvSpPr>
      </xdr:nvSpPr>
      <xdr:spPr>
        <a:xfrm>
          <a:off x="1495425" y="3219450"/>
          <a:ext cx="12125325" cy="1028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923925</xdr:colOff>
      <xdr:row>1</xdr:row>
      <xdr:rowOff>19050</xdr:rowOff>
    </xdr:to>
    <xdr:sp>
      <xdr:nvSpPr>
        <xdr:cNvPr id="4" name="正方形/長方形 5"/>
        <xdr:cNvSpPr>
          <a:spLocks/>
        </xdr:cNvSpPr>
      </xdr:nvSpPr>
      <xdr:spPr>
        <a:xfrm>
          <a:off x="5248275" y="19050"/>
          <a:ext cx="5572125" cy="2476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18</xdr:row>
      <xdr:rowOff>257175</xdr:rowOff>
    </xdr:from>
    <xdr:to>
      <xdr:col>15</xdr:col>
      <xdr:colOff>923925</xdr:colOff>
      <xdr:row>23</xdr:row>
      <xdr:rowOff>257175</xdr:rowOff>
    </xdr:to>
    <xdr:sp>
      <xdr:nvSpPr>
        <xdr:cNvPr id="5" name="正方形/長方形 6"/>
        <xdr:cNvSpPr>
          <a:spLocks/>
        </xdr:cNvSpPr>
      </xdr:nvSpPr>
      <xdr:spPr>
        <a:xfrm>
          <a:off x="1495425" y="54197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29</xdr:row>
      <xdr:rowOff>247650</xdr:rowOff>
    </xdr:from>
    <xdr:to>
      <xdr:col>15</xdr:col>
      <xdr:colOff>923925</xdr:colOff>
      <xdr:row>34</xdr:row>
      <xdr:rowOff>247650</xdr:rowOff>
    </xdr:to>
    <xdr:sp>
      <xdr:nvSpPr>
        <xdr:cNvPr id="6" name="正方形/長方形 7"/>
        <xdr:cNvSpPr>
          <a:spLocks/>
        </xdr:cNvSpPr>
      </xdr:nvSpPr>
      <xdr:spPr>
        <a:xfrm>
          <a:off x="1495425" y="82391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36</xdr:row>
      <xdr:rowOff>9525</xdr:rowOff>
    </xdr:from>
    <xdr:to>
      <xdr:col>15</xdr:col>
      <xdr:colOff>923925</xdr:colOff>
      <xdr:row>41</xdr:row>
      <xdr:rowOff>247650</xdr:rowOff>
    </xdr:to>
    <xdr:sp>
      <xdr:nvSpPr>
        <xdr:cNvPr id="7" name="正方形/長方形 8"/>
        <xdr:cNvSpPr>
          <a:spLocks/>
        </xdr:cNvSpPr>
      </xdr:nvSpPr>
      <xdr:spPr>
        <a:xfrm>
          <a:off x="1495425" y="9801225"/>
          <a:ext cx="12125325" cy="15240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41</xdr:row>
      <xdr:rowOff>247650</xdr:rowOff>
    </xdr:to>
    <xdr:sp>
      <xdr:nvSpPr>
        <xdr:cNvPr id="8" name="正方形/長方形 9"/>
        <xdr:cNvSpPr>
          <a:spLocks/>
        </xdr:cNvSpPr>
      </xdr:nvSpPr>
      <xdr:spPr>
        <a:xfrm>
          <a:off x="19050" y="11087100"/>
          <a:ext cx="1476375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25</xdr:row>
      <xdr:rowOff>9525</xdr:rowOff>
    </xdr:from>
    <xdr:to>
      <xdr:col>15</xdr:col>
      <xdr:colOff>933450</xdr:colOff>
      <xdr:row>28</xdr:row>
      <xdr:rowOff>9525</xdr:rowOff>
    </xdr:to>
    <xdr:sp>
      <xdr:nvSpPr>
        <xdr:cNvPr id="9" name="正方形/長方形 10"/>
        <xdr:cNvSpPr>
          <a:spLocks/>
        </xdr:cNvSpPr>
      </xdr:nvSpPr>
      <xdr:spPr>
        <a:xfrm>
          <a:off x="1504950" y="6972300"/>
          <a:ext cx="12125325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9525</xdr:colOff>
      <xdr:row>2</xdr:row>
      <xdr:rowOff>0</xdr:rowOff>
    </xdr:from>
    <xdr:to>
      <xdr:col>19</xdr:col>
      <xdr:colOff>1028700</xdr:colOff>
      <xdr:row>4</xdr:row>
      <xdr:rowOff>628650</xdr:rowOff>
    </xdr:to>
    <xdr:sp>
      <xdr:nvSpPr>
        <xdr:cNvPr id="10" name="正方形/長方形 11"/>
        <xdr:cNvSpPr>
          <a:spLocks/>
        </xdr:cNvSpPr>
      </xdr:nvSpPr>
      <xdr:spPr>
        <a:xfrm>
          <a:off x="13877925" y="371475"/>
          <a:ext cx="3114675" cy="1333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361950</xdr:colOff>
      <xdr:row>0</xdr:row>
      <xdr:rowOff>0</xdr:rowOff>
    </xdr:from>
    <xdr:to>
      <xdr:col>17</xdr:col>
      <xdr:colOff>495300</xdr:colOff>
      <xdr:row>1</xdr:row>
      <xdr:rowOff>66675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1191875" y="0"/>
          <a:ext cx="3171825" cy="314325"/>
        </a:xfrm>
        <a:prstGeom prst="rect">
          <a:avLst/>
        </a:prstGeom>
        <a:solidFill>
          <a:srgbClr val="0000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赤枠の部分を入力してください！</a:t>
          </a:r>
        </a:p>
      </xdr:txBody>
    </xdr:sp>
    <xdr:clientData fPrintsWithSheet="0"/>
  </xdr:twoCellAnchor>
  <xdr:twoCellAnchor>
    <xdr:from>
      <xdr:col>16</xdr:col>
      <xdr:colOff>228600</xdr:colOff>
      <xdr:row>9</xdr:row>
      <xdr:rowOff>228600</xdr:rowOff>
    </xdr:from>
    <xdr:to>
      <xdr:col>17</xdr:col>
      <xdr:colOff>1038225</xdr:colOff>
      <xdr:row>14</xdr:row>
      <xdr:rowOff>0</xdr:rowOff>
    </xdr:to>
    <xdr:sp>
      <xdr:nvSpPr>
        <xdr:cNvPr id="12" name="正方形/長方形 13"/>
        <xdr:cNvSpPr>
          <a:spLocks/>
        </xdr:cNvSpPr>
      </xdr:nvSpPr>
      <xdr:spPr>
        <a:xfrm>
          <a:off x="13858875" y="3200400"/>
          <a:ext cx="1047750" cy="10382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19</xdr:row>
      <xdr:rowOff>0</xdr:rowOff>
    </xdr:from>
    <xdr:to>
      <xdr:col>17</xdr:col>
      <xdr:colOff>1047750</xdr:colOff>
      <xdr:row>24</xdr:row>
      <xdr:rowOff>9525</xdr:rowOff>
    </xdr:to>
    <xdr:sp>
      <xdr:nvSpPr>
        <xdr:cNvPr id="13" name="正方形/長方形 14"/>
        <xdr:cNvSpPr>
          <a:spLocks/>
        </xdr:cNvSpPr>
      </xdr:nvSpPr>
      <xdr:spPr>
        <a:xfrm>
          <a:off x="13868400" y="5419725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14" name="正方形/長方形 15"/>
        <xdr:cNvSpPr>
          <a:spLocks/>
        </xdr:cNvSpPr>
      </xdr:nvSpPr>
      <xdr:spPr>
        <a:xfrm>
          <a:off x="13868400" y="6962775"/>
          <a:ext cx="1047750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35</xdr:row>
      <xdr:rowOff>9525</xdr:rowOff>
    </xdr:to>
    <xdr:sp>
      <xdr:nvSpPr>
        <xdr:cNvPr id="15" name="正方形/長方形 16"/>
        <xdr:cNvSpPr>
          <a:spLocks/>
        </xdr:cNvSpPr>
      </xdr:nvSpPr>
      <xdr:spPr>
        <a:xfrm>
          <a:off x="13868400" y="8248650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41</xdr:row>
      <xdr:rowOff>247650</xdr:rowOff>
    </xdr:to>
    <xdr:sp>
      <xdr:nvSpPr>
        <xdr:cNvPr id="16" name="正方形/長方形 17"/>
        <xdr:cNvSpPr>
          <a:spLocks/>
        </xdr:cNvSpPr>
      </xdr:nvSpPr>
      <xdr:spPr>
        <a:xfrm>
          <a:off x="13868400" y="9791700"/>
          <a:ext cx="1047750" cy="1533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15</xdr:col>
      <xdr:colOff>923925</xdr:colOff>
      <xdr:row>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495425" y="381000"/>
          <a:ext cx="12125325" cy="2057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0</xdr:row>
      <xdr:rowOff>19050</xdr:rowOff>
    </xdr:from>
    <xdr:to>
      <xdr:col>3</xdr:col>
      <xdr:colOff>57150</xdr:colOff>
      <xdr:row>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390525" y="19050"/>
          <a:ext cx="1162050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10</xdr:row>
      <xdr:rowOff>9525</xdr:rowOff>
    </xdr:from>
    <xdr:to>
      <xdr:col>15</xdr:col>
      <xdr:colOff>923925</xdr:colOff>
      <xdr:row>15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495425" y="3219450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923925</xdr:colOff>
      <xdr:row>1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5248275" y="19050"/>
          <a:ext cx="5572125" cy="2476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17</xdr:row>
      <xdr:rowOff>9525</xdr:rowOff>
    </xdr:from>
    <xdr:to>
      <xdr:col>15</xdr:col>
      <xdr:colOff>923925</xdr:colOff>
      <xdr:row>43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1495425" y="4914900"/>
          <a:ext cx="12125325" cy="66770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41</xdr:row>
      <xdr:rowOff>247650</xdr:rowOff>
    </xdr:to>
    <xdr:sp>
      <xdr:nvSpPr>
        <xdr:cNvPr id="6" name="正方形/長方形 8"/>
        <xdr:cNvSpPr>
          <a:spLocks/>
        </xdr:cNvSpPr>
      </xdr:nvSpPr>
      <xdr:spPr>
        <a:xfrm>
          <a:off x="19050" y="11087100"/>
          <a:ext cx="1476375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9525</xdr:colOff>
      <xdr:row>2</xdr:row>
      <xdr:rowOff>0</xdr:rowOff>
    </xdr:from>
    <xdr:to>
      <xdr:col>19</xdr:col>
      <xdr:colOff>1028700</xdr:colOff>
      <xdr:row>4</xdr:row>
      <xdr:rowOff>628650</xdr:rowOff>
    </xdr:to>
    <xdr:sp>
      <xdr:nvSpPr>
        <xdr:cNvPr id="7" name="正方形/長方形 10"/>
        <xdr:cNvSpPr>
          <a:spLocks/>
        </xdr:cNvSpPr>
      </xdr:nvSpPr>
      <xdr:spPr>
        <a:xfrm>
          <a:off x="13877925" y="371475"/>
          <a:ext cx="3114675" cy="1333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361950</xdr:colOff>
      <xdr:row>0</xdr:row>
      <xdr:rowOff>0</xdr:rowOff>
    </xdr:from>
    <xdr:to>
      <xdr:col>17</xdr:col>
      <xdr:colOff>495300</xdr:colOff>
      <xdr:row>1</xdr:row>
      <xdr:rowOff>66675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11191875" y="0"/>
          <a:ext cx="3171825" cy="314325"/>
        </a:xfrm>
        <a:prstGeom prst="rect">
          <a:avLst/>
        </a:prstGeom>
        <a:solidFill>
          <a:srgbClr val="0000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赤枠の部分を入力してください！</a:t>
          </a:r>
        </a:p>
      </xdr:txBody>
    </xdr:sp>
    <xdr:clientData fPrintsWithSheet="0"/>
  </xdr:twoCellAnchor>
  <xdr:twoCellAnchor>
    <xdr:from>
      <xdr:col>16</xdr:col>
      <xdr:colOff>228600</xdr:colOff>
      <xdr:row>9</xdr:row>
      <xdr:rowOff>228600</xdr:rowOff>
    </xdr:from>
    <xdr:to>
      <xdr:col>19</xdr:col>
      <xdr:colOff>1038225</xdr:colOff>
      <xdr:row>14</xdr:row>
      <xdr:rowOff>247650</xdr:rowOff>
    </xdr:to>
    <xdr:sp>
      <xdr:nvSpPr>
        <xdr:cNvPr id="9" name="正方形/長方形 12"/>
        <xdr:cNvSpPr>
          <a:spLocks/>
        </xdr:cNvSpPr>
      </xdr:nvSpPr>
      <xdr:spPr>
        <a:xfrm>
          <a:off x="13858875" y="3200400"/>
          <a:ext cx="3143250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17</xdr:row>
      <xdr:rowOff>9525</xdr:rowOff>
    </xdr:from>
    <xdr:to>
      <xdr:col>19</xdr:col>
      <xdr:colOff>1047750</xdr:colOff>
      <xdr:row>43</xdr:row>
      <xdr:rowOff>0</xdr:rowOff>
    </xdr:to>
    <xdr:sp>
      <xdr:nvSpPr>
        <xdr:cNvPr id="10" name="正方形/長方形 13"/>
        <xdr:cNvSpPr>
          <a:spLocks/>
        </xdr:cNvSpPr>
      </xdr:nvSpPr>
      <xdr:spPr>
        <a:xfrm>
          <a:off x="13868400" y="4914900"/>
          <a:ext cx="3143250" cy="66770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15</xdr:col>
      <xdr:colOff>923925</xdr:colOff>
      <xdr:row>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495425" y="381000"/>
          <a:ext cx="12125325" cy="2057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0</xdr:row>
      <xdr:rowOff>9525</xdr:rowOff>
    </xdr:from>
    <xdr:to>
      <xdr:col>3</xdr:col>
      <xdr:colOff>57150</xdr:colOff>
      <xdr:row>1</xdr:row>
      <xdr:rowOff>28575</xdr:rowOff>
    </xdr:to>
    <xdr:sp>
      <xdr:nvSpPr>
        <xdr:cNvPr id="2" name="正方形/長方形 2"/>
        <xdr:cNvSpPr>
          <a:spLocks/>
        </xdr:cNvSpPr>
      </xdr:nvSpPr>
      <xdr:spPr>
        <a:xfrm>
          <a:off x="390525" y="9525"/>
          <a:ext cx="1162050" cy="266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10</xdr:row>
      <xdr:rowOff>9525</xdr:rowOff>
    </xdr:from>
    <xdr:to>
      <xdr:col>15</xdr:col>
      <xdr:colOff>923925</xdr:colOff>
      <xdr:row>14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495425" y="3219450"/>
          <a:ext cx="12125325" cy="1028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923925</xdr:colOff>
      <xdr:row>1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5248275" y="19050"/>
          <a:ext cx="5572125" cy="2476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18</xdr:row>
      <xdr:rowOff>257175</xdr:rowOff>
    </xdr:from>
    <xdr:to>
      <xdr:col>15</xdr:col>
      <xdr:colOff>923925</xdr:colOff>
      <xdr:row>23</xdr:row>
      <xdr:rowOff>257175</xdr:rowOff>
    </xdr:to>
    <xdr:sp>
      <xdr:nvSpPr>
        <xdr:cNvPr id="5" name="正方形/長方形 5"/>
        <xdr:cNvSpPr>
          <a:spLocks/>
        </xdr:cNvSpPr>
      </xdr:nvSpPr>
      <xdr:spPr>
        <a:xfrm>
          <a:off x="1495425" y="54197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29</xdr:row>
      <xdr:rowOff>247650</xdr:rowOff>
    </xdr:from>
    <xdr:to>
      <xdr:col>15</xdr:col>
      <xdr:colOff>923925</xdr:colOff>
      <xdr:row>34</xdr:row>
      <xdr:rowOff>247650</xdr:rowOff>
    </xdr:to>
    <xdr:sp>
      <xdr:nvSpPr>
        <xdr:cNvPr id="6" name="正方形/長方形 6"/>
        <xdr:cNvSpPr>
          <a:spLocks/>
        </xdr:cNvSpPr>
      </xdr:nvSpPr>
      <xdr:spPr>
        <a:xfrm>
          <a:off x="1495425" y="82391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36</xdr:row>
      <xdr:rowOff>9525</xdr:rowOff>
    </xdr:from>
    <xdr:to>
      <xdr:col>15</xdr:col>
      <xdr:colOff>923925</xdr:colOff>
      <xdr:row>41</xdr:row>
      <xdr:rowOff>247650</xdr:rowOff>
    </xdr:to>
    <xdr:sp>
      <xdr:nvSpPr>
        <xdr:cNvPr id="7" name="正方形/長方形 7"/>
        <xdr:cNvSpPr>
          <a:spLocks/>
        </xdr:cNvSpPr>
      </xdr:nvSpPr>
      <xdr:spPr>
        <a:xfrm>
          <a:off x="1495425" y="9801225"/>
          <a:ext cx="12125325" cy="15240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41</xdr:row>
      <xdr:rowOff>247650</xdr:rowOff>
    </xdr:to>
    <xdr:sp>
      <xdr:nvSpPr>
        <xdr:cNvPr id="8" name="正方形/長方形 8"/>
        <xdr:cNvSpPr>
          <a:spLocks/>
        </xdr:cNvSpPr>
      </xdr:nvSpPr>
      <xdr:spPr>
        <a:xfrm>
          <a:off x="19050" y="11087100"/>
          <a:ext cx="1476375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25</xdr:row>
      <xdr:rowOff>9525</xdr:rowOff>
    </xdr:from>
    <xdr:to>
      <xdr:col>15</xdr:col>
      <xdr:colOff>933450</xdr:colOff>
      <xdr:row>28</xdr:row>
      <xdr:rowOff>9525</xdr:rowOff>
    </xdr:to>
    <xdr:sp>
      <xdr:nvSpPr>
        <xdr:cNvPr id="9" name="正方形/長方形 9"/>
        <xdr:cNvSpPr>
          <a:spLocks/>
        </xdr:cNvSpPr>
      </xdr:nvSpPr>
      <xdr:spPr>
        <a:xfrm>
          <a:off x="1504950" y="6972300"/>
          <a:ext cx="12125325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9525</xdr:colOff>
      <xdr:row>2</xdr:row>
      <xdr:rowOff>0</xdr:rowOff>
    </xdr:from>
    <xdr:to>
      <xdr:col>19</xdr:col>
      <xdr:colOff>1028700</xdr:colOff>
      <xdr:row>4</xdr:row>
      <xdr:rowOff>628650</xdr:rowOff>
    </xdr:to>
    <xdr:sp>
      <xdr:nvSpPr>
        <xdr:cNvPr id="10" name="正方形/長方形 10"/>
        <xdr:cNvSpPr>
          <a:spLocks/>
        </xdr:cNvSpPr>
      </xdr:nvSpPr>
      <xdr:spPr>
        <a:xfrm>
          <a:off x="13877925" y="371475"/>
          <a:ext cx="3114675" cy="1333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361950</xdr:colOff>
      <xdr:row>0</xdr:row>
      <xdr:rowOff>0</xdr:rowOff>
    </xdr:from>
    <xdr:to>
      <xdr:col>17</xdr:col>
      <xdr:colOff>495300</xdr:colOff>
      <xdr:row>1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1191875" y="0"/>
          <a:ext cx="3171825" cy="314325"/>
        </a:xfrm>
        <a:prstGeom prst="rect">
          <a:avLst/>
        </a:prstGeom>
        <a:solidFill>
          <a:srgbClr val="0000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赤枠の部分を入力してください！</a:t>
          </a:r>
        </a:p>
      </xdr:txBody>
    </xdr:sp>
    <xdr:clientData fPrintsWithSheet="0"/>
  </xdr:twoCellAnchor>
  <xdr:twoCellAnchor>
    <xdr:from>
      <xdr:col>16</xdr:col>
      <xdr:colOff>228600</xdr:colOff>
      <xdr:row>9</xdr:row>
      <xdr:rowOff>228600</xdr:rowOff>
    </xdr:from>
    <xdr:to>
      <xdr:col>17</xdr:col>
      <xdr:colOff>1038225</xdr:colOff>
      <xdr:row>14</xdr:row>
      <xdr:rowOff>0</xdr:rowOff>
    </xdr:to>
    <xdr:sp>
      <xdr:nvSpPr>
        <xdr:cNvPr id="12" name="正方形/長方形 12"/>
        <xdr:cNvSpPr>
          <a:spLocks/>
        </xdr:cNvSpPr>
      </xdr:nvSpPr>
      <xdr:spPr>
        <a:xfrm>
          <a:off x="13858875" y="3200400"/>
          <a:ext cx="1047750" cy="10382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19</xdr:row>
      <xdr:rowOff>0</xdr:rowOff>
    </xdr:from>
    <xdr:to>
      <xdr:col>17</xdr:col>
      <xdr:colOff>1047750</xdr:colOff>
      <xdr:row>24</xdr:row>
      <xdr:rowOff>9525</xdr:rowOff>
    </xdr:to>
    <xdr:sp>
      <xdr:nvSpPr>
        <xdr:cNvPr id="13" name="正方形/長方形 13"/>
        <xdr:cNvSpPr>
          <a:spLocks/>
        </xdr:cNvSpPr>
      </xdr:nvSpPr>
      <xdr:spPr>
        <a:xfrm>
          <a:off x="13868400" y="5419725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14" name="正方形/長方形 14"/>
        <xdr:cNvSpPr>
          <a:spLocks/>
        </xdr:cNvSpPr>
      </xdr:nvSpPr>
      <xdr:spPr>
        <a:xfrm>
          <a:off x="13868400" y="6962775"/>
          <a:ext cx="1047750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35</xdr:row>
      <xdr:rowOff>9525</xdr:rowOff>
    </xdr:to>
    <xdr:sp>
      <xdr:nvSpPr>
        <xdr:cNvPr id="15" name="正方形/長方形 15"/>
        <xdr:cNvSpPr>
          <a:spLocks/>
        </xdr:cNvSpPr>
      </xdr:nvSpPr>
      <xdr:spPr>
        <a:xfrm>
          <a:off x="13868400" y="8248650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41</xdr:row>
      <xdr:rowOff>247650</xdr:rowOff>
    </xdr:to>
    <xdr:sp>
      <xdr:nvSpPr>
        <xdr:cNvPr id="16" name="正方形/長方形 16"/>
        <xdr:cNvSpPr>
          <a:spLocks/>
        </xdr:cNvSpPr>
      </xdr:nvSpPr>
      <xdr:spPr>
        <a:xfrm>
          <a:off x="13868400" y="9791700"/>
          <a:ext cx="1047750" cy="1533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="60" zoomScaleNormal="60" zoomScalePageLayoutView="0" workbookViewId="0" topLeftCell="A1">
      <selection activeCell="S7" sqref="S7:T7"/>
    </sheetView>
  </sheetViews>
  <sheetFormatPr defaultColWidth="9.00390625" defaultRowHeight="13.5"/>
  <cols>
    <col min="1" max="2" width="2.50390625" style="1" customWidth="1"/>
    <col min="3" max="3" width="14.625" style="1" customWidth="1"/>
    <col min="4" max="16" width="12.25390625" style="1" customWidth="1"/>
    <col min="17" max="17" width="3.125" style="1" customWidth="1"/>
    <col min="18" max="20" width="13.75390625" style="1" customWidth="1"/>
    <col min="21" max="16384" width="9.00390625" style="1" customWidth="1"/>
  </cols>
  <sheetData>
    <row r="1" spans="3:20" ht="19.5" customHeight="1">
      <c r="C1" s="114" t="s">
        <v>47</v>
      </c>
      <c r="D1" s="9"/>
      <c r="E1" s="9"/>
      <c r="H1" s="115" t="s">
        <v>48</v>
      </c>
      <c r="N1" s="245"/>
      <c r="O1" s="245"/>
      <c r="P1" s="246"/>
      <c r="Q1" s="246"/>
      <c r="R1" s="246"/>
      <c r="S1" s="246"/>
      <c r="T1" s="246"/>
    </row>
    <row r="2" spans="1:3" ht="9.75" customHeight="1">
      <c r="A2" s="210"/>
      <c r="B2" s="210"/>
      <c r="C2" s="210"/>
    </row>
    <row r="3" spans="1:20" ht="27.75" customHeight="1">
      <c r="A3" s="211" t="s">
        <v>41</v>
      </c>
      <c r="B3" s="212"/>
      <c r="C3" s="213"/>
      <c r="D3" s="22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47"/>
      <c r="Q3" s="11"/>
      <c r="R3" s="250" t="s">
        <v>8</v>
      </c>
      <c r="S3" s="252"/>
      <c r="T3" s="253"/>
    </row>
    <row r="4" spans="1:20" ht="27.75" customHeight="1">
      <c r="A4" s="214"/>
      <c r="B4" s="215"/>
      <c r="C4" s="216"/>
      <c r="D4" s="227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49"/>
      <c r="P4" s="248"/>
      <c r="Q4" s="11"/>
      <c r="R4" s="251"/>
      <c r="S4" s="254"/>
      <c r="T4" s="255"/>
    </row>
    <row r="5" spans="1:20" ht="50.25" customHeight="1">
      <c r="A5" s="214" t="s">
        <v>45</v>
      </c>
      <c r="B5" s="215"/>
      <c r="C5" s="216"/>
      <c r="D5" s="35"/>
      <c r="E5" s="36"/>
      <c r="F5" s="36"/>
      <c r="G5" s="34"/>
      <c r="H5" s="34"/>
      <c r="I5" s="34"/>
      <c r="J5" s="34"/>
      <c r="K5" s="34"/>
      <c r="L5" s="34"/>
      <c r="M5" s="34"/>
      <c r="N5" s="34"/>
      <c r="O5" s="34"/>
      <c r="P5" s="37"/>
      <c r="Q5" s="10"/>
      <c r="R5" s="14" t="s">
        <v>9</v>
      </c>
      <c r="S5" s="256"/>
      <c r="T5" s="257"/>
    </row>
    <row r="6" spans="1:20" ht="28.5" customHeight="1" thickBot="1">
      <c r="A6" s="214" t="s">
        <v>42</v>
      </c>
      <c r="B6" s="215"/>
      <c r="C6" s="216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"/>
      <c r="R6" s="4"/>
      <c r="S6" s="4"/>
      <c r="T6" s="5"/>
    </row>
    <row r="7" spans="1:20" ht="28.5" customHeight="1" thickBot="1">
      <c r="A7" s="220" t="s">
        <v>43</v>
      </c>
      <c r="B7" s="221"/>
      <c r="C7" s="222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"/>
      <c r="R7" s="19" t="s">
        <v>39</v>
      </c>
      <c r="S7" s="263">
        <f>IF(((S19+S30)*1/2)&gt;=250000,250000,ROUNDDOWN((S30+S19)*1/2,-3))</f>
        <v>0</v>
      </c>
      <c r="T7" s="264"/>
    </row>
    <row r="8" spans="1:20" ht="28.5" customHeight="1">
      <c r="A8" s="223" t="s">
        <v>44</v>
      </c>
      <c r="B8" s="224"/>
      <c r="C8" s="225"/>
      <c r="D8" s="53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5">
        <v>13</v>
      </c>
      <c r="Q8" s="4"/>
      <c r="R8" s="262" t="s">
        <v>40</v>
      </c>
      <c r="S8" s="262"/>
      <c r="T8" s="262"/>
    </row>
    <row r="9" spans="1:20" ht="13.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ht="18.75" customHeight="1">
      <c r="A10" s="265" t="s">
        <v>0</v>
      </c>
      <c r="B10" s="265"/>
      <c r="C10" s="26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9" t="s">
        <v>37</v>
      </c>
      <c r="S10" s="60" t="s">
        <v>38</v>
      </c>
      <c r="T10" s="61" t="s">
        <v>29</v>
      </c>
    </row>
    <row r="11" spans="1:20" ht="20.25" customHeight="1">
      <c r="A11" s="211" t="s">
        <v>10</v>
      </c>
      <c r="B11" s="212"/>
      <c r="C11" s="21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8"/>
      <c r="R11" s="106"/>
      <c r="S11" s="56">
        <f>SUM(D11:P11)</f>
        <v>0</v>
      </c>
      <c r="T11" s="139">
        <f>S11-R11</f>
        <v>0</v>
      </c>
    </row>
    <row r="12" spans="1:20" ht="20.25" customHeight="1">
      <c r="A12" s="214" t="s">
        <v>1</v>
      </c>
      <c r="B12" s="215"/>
      <c r="C12" s="216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8"/>
      <c r="R12" s="107"/>
      <c r="S12" s="15">
        <f>SUM(D12:P12)</f>
        <v>0</v>
      </c>
      <c r="T12" s="140">
        <f>S12-R12</f>
        <v>0</v>
      </c>
    </row>
    <row r="13" spans="1:20" ht="20.25" customHeight="1">
      <c r="A13" s="214" t="s">
        <v>11</v>
      </c>
      <c r="B13" s="215"/>
      <c r="C13" s="219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8"/>
      <c r="R13" s="107"/>
      <c r="S13" s="15">
        <f>SUM(D13:P13)</f>
        <v>0</v>
      </c>
      <c r="T13" s="140">
        <f>S13-R13</f>
        <v>0</v>
      </c>
    </row>
    <row r="14" spans="1:20" ht="20.25" customHeight="1" thickBot="1">
      <c r="A14" s="220" t="s">
        <v>12</v>
      </c>
      <c r="B14" s="221"/>
      <c r="C14" s="222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8"/>
      <c r="R14" s="108"/>
      <c r="S14" s="16">
        <f>SUM(D14:P14)</f>
        <v>0</v>
      </c>
      <c r="T14" s="141">
        <f>S14-R14</f>
        <v>0</v>
      </c>
    </row>
    <row r="15" spans="1:20" ht="20.25" customHeight="1" thickBot="1">
      <c r="A15" s="266" t="s">
        <v>13</v>
      </c>
      <c r="B15" s="267"/>
      <c r="C15" s="268"/>
      <c r="D15" s="28">
        <f aca="true" t="shared" si="0" ref="D15:M15">SUM(D11:D14)</f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>SUM(L11:L14)</f>
        <v>0</v>
      </c>
      <c r="M15" s="17">
        <f t="shared" si="0"/>
        <v>0</v>
      </c>
      <c r="N15" s="17">
        <f>SUM(N11:N14)</f>
        <v>0</v>
      </c>
      <c r="O15" s="17">
        <f>SUM(O11:O14)</f>
        <v>0</v>
      </c>
      <c r="P15" s="18">
        <f>SUM(P11:P14)</f>
        <v>0</v>
      </c>
      <c r="Q15" s="8"/>
      <c r="R15" s="184">
        <f>SUM(R11:R14)</f>
        <v>0</v>
      </c>
      <c r="S15" s="186">
        <f>SUM(D15:P15)</f>
        <v>0</v>
      </c>
      <c r="T15" s="185">
        <f>S15-R15</f>
        <v>0</v>
      </c>
    </row>
    <row r="16" spans="1:20" ht="13.5" customHeight="1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.75" customHeight="1">
      <c r="A17" s="265" t="s">
        <v>2</v>
      </c>
      <c r="B17" s="265"/>
      <c r="C17" s="26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"/>
      <c r="S17" s="7"/>
      <c r="T17" s="7"/>
    </row>
    <row r="18" spans="1:20" ht="20.25" customHeight="1">
      <c r="A18" s="235" t="s">
        <v>3</v>
      </c>
      <c r="B18" s="236"/>
      <c r="C18" s="236"/>
      <c r="D18" s="62">
        <f>SUM(D19+D25)</f>
        <v>0</v>
      </c>
      <c r="E18" s="63">
        <f aca="true" t="shared" si="1" ref="E18:N18">SUM(E19+E25)</f>
        <v>0</v>
      </c>
      <c r="F18" s="63">
        <f t="shared" si="1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  <c r="L18" s="63">
        <f>SUM(L19+L25)</f>
        <v>0</v>
      </c>
      <c r="M18" s="63">
        <f>SUM(M19+M25)</f>
        <v>0</v>
      </c>
      <c r="N18" s="63">
        <f t="shared" si="1"/>
        <v>0</v>
      </c>
      <c r="O18" s="63">
        <f>SUM(O19+O25)</f>
        <v>0</v>
      </c>
      <c r="P18" s="64">
        <f>SUM(P19+P25)</f>
        <v>0</v>
      </c>
      <c r="Q18" s="100"/>
      <c r="R18" s="62">
        <f>SUM(R19+R25)</f>
        <v>0</v>
      </c>
      <c r="S18" s="102">
        <f>SUM(D18:P18)</f>
        <v>0</v>
      </c>
      <c r="T18" s="142">
        <f>S18-R18</f>
        <v>0</v>
      </c>
    </row>
    <row r="19" spans="1:20" ht="20.25" customHeight="1">
      <c r="A19" s="29"/>
      <c r="B19" s="258" t="s">
        <v>27</v>
      </c>
      <c r="C19" s="259"/>
      <c r="D19" s="65">
        <f>SUM(D20:D24)</f>
        <v>0</v>
      </c>
      <c r="E19" s="66">
        <f>SUM(E20:E24)</f>
        <v>0</v>
      </c>
      <c r="F19" s="66">
        <f aca="true" t="shared" si="2" ref="F19:N19">SUM(F20:F24)</f>
        <v>0</v>
      </c>
      <c r="G19" s="66">
        <f t="shared" si="2"/>
        <v>0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66">
        <f t="shared" si="2"/>
        <v>0</v>
      </c>
      <c r="L19" s="66">
        <f>SUM(L20:L24)</f>
        <v>0</v>
      </c>
      <c r="M19" s="66">
        <f>SUM(M20:M24)</f>
        <v>0</v>
      </c>
      <c r="N19" s="66">
        <f t="shared" si="2"/>
        <v>0</v>
      </c>
      <c r="O19" s="66">
        <f>SUM(O20:O24)</f>
        <v>0</v>
      </c>
      <c r="P19" s="67">
        <f>SUM(P20:P24)</f>
        <v>0</v>
      </c>
      <c r="Q19" s="100"/>
      <c r="R19" s="103">
        <f>SUM(R20:R24)</f>
        <v>0</v>
      </c>
      <c r="S19" s="112">
        <f>SUM(D19:P19)</f>
        <v>0</v>
      </c>
      <c r="T19" s="143">
        <f>S19-R19</f>
        <v>0</v>
      </c>
    </row>
    <row r="20" spans="1:20" ht="20.25" customHeight="1">
      <c r="A20" s="20"/>
      <c r="B20" s="21"/>
      <c r="C20" s="24" t="s">
        <v>14</v>
      </c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101"/>
      <c r="R20" s="109"/>
      <c r="S20" s="15">
        <f aca="true" t="shared" si="3" ref="S20:S42">SUM(D20:P20)</f>
        <v>0</v>
      </c>
      <c r="T20" s="144">
        <f aca="true" t="shared" si="4" ref="T20:T42">S20-R20</f>
        <v>0</v>
      </c>
    </row>
    <row r="21" spans="1:20" ht="20.25" customHeight="1">
      <c r="A21" s="20"/>
      <c r="B21" s="21"/>
      <c r="C21" s="24" t="s">
        <v>15</v>
      </c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101"/>
      <c r="R21" s="109"/>
      <c r="S21" s="15">
        <f t="shared" si="3"/>
        <v>0</v>
      </c>
      <c r="T21" s="144">
        <f t="shared" si="4"/>
        <v>0</v>
      </c>
    </row>
    <row r="22" spans="1:20" ht="20.25" customHeight="1">
      <c r="A22" s="20"/>
      <c r="B22" s="21"/>
      <c r="C22" s="24" t="s">
        <v>16</v>
      </c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101"/>
      <c r="R22" s="109"/>
      <c r="S22" s="15">
        <f t="shared" si="3"/>
        <v>0</v>
      </c>
      <c r="T22" s="144">
        <f t="shared" si="4"/>
        <v>0</v>
      </c>
    </row>
    <row r="23" spans="1:20" ht="20.25" customHeight="1">
      <c r="A23" s="20"/>
      <c r="B23" s="21"/>
      <c r="C23" s="24" t="s">
        <v>17</v>
      </c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101"/>
      <c r="R23" s="109"/>
      <c r="S23" s="15">
        <f t="shared" si="3"/>
        <v>0</v>
      </c>
      <c r="T23" s="144">
        <f t="shared" si="4"/>
        <v>0</v>
      </c>
    </row>
    <row r="24" spans="1:20" ht="20.25" customHeight="1">
      <c r="A24" s="20"/>
      <c r="B24" s="22"/>
      <c r="C24" s="25" t="s">
        <v>18</v>
      </c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101"/>
      <c r="R24" s="110"/>
      <c r="S24" s="16">
        <f t="shared" si="3"/>
        <v>0</v>
      </c>
      <c r="T24" s="145">
        <f t="shared" si="4"/>
        <v>0</v>
      </c>
    </row>
    <row r="25" spans="1:20" ht="20.25" customHeight="1">
      <c r="A25" s="29"/>
      <c r="B25" s="260" t="s">
        <v>19</v>
      </c>
      <c r="C25" s="261"/>
      <c r="D25" s="192">
        <f>SUM(D26:D28)</f>
        <v>0</v>
      </c>
      <c r="E25" s="193">
        <f aca="true" t="shared" si="5" ref="E25:K25">SUM(E26:E28)</f>
        <v>0</v>
      </c>
      <c r="F25" s="193">
        <f t="shared" si="5"/>
        <v>0</v>
      </c>
      <c r="G25" s="193">
        <f t="shared" si="5"/>
        <v>0</v>
      </c>
      <c r="H25" s="193">
        <f t="shared" si="5"/>
        <v>0</v>
      </c>
      <c r="I25" s="193">
        <f t="shared" si="5"/>
        <v>0</v>
      </c>
      <c r="J25" s="193">
        <f t="shared" si="5"/>
        <v>0</v>
      </c>
      <c r="K25" s="193">
        <f t="shared" si="5"/>
        <v>0</v>
      </c>
      <c r="L25" s="193">
        <f>SUM(L26:L28)</f>
        <v>0</v>
      </c>
      <c r="M25" s="193">
        <f>SUM(M26:M28)</f>
        <v>0</v>
      </c>
      <c r="N25" s="193">
        <f>SUM(N26:N28)</f>
        <v>0</v>
      </c>
      <c r="O25" s="193">
        <f>SUM(O26:O28)</f>
        <v>0</v>
      </c>
      <c r="P25" s="194">
        <f>SUM(P26:P28)</f>
        <v>0</v>
      </c>
      <c r="Q25" s="100"/>
      <c r="R25" s="192">
        <f>SUM(R26:R28)</f>
        <v>0</v>
      </c>
      <c r="S25" s="198">
        <f t="shared" si="3"/>
        <v>0</v>
      </c>
      <c r="T25" s="199">
        <f t="shared" si="4"/>
        <v>0</v>
      </c>
    </row>
    <row r="26" spans="1:20" ht="20.25" customHeight="1">
      <c r="A26" s="20"/>
      <c r="B26" s="195"/>
      <c r="C26" s="13" t="s">
        <v>20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100"/>
      <c r="R26" s="111"/>
      <c r="S26" s="15">
        <f t="shared" si="3"/>
        <v>0</v>
      </c>
      <c r="T26" s="144">
        <f t="shared" si="4"/>
        <v>0</v>
      </c>
    </row>
    <row r="27" spans="1:20" ht="20.25" customHeight="1">
      <c r="A27" s="20"/>
      <c r="B27" s="196"/>
      <c r="C27" s="23" t="s">
        <v>22</v>
      </c>
      <c r="D27" s="7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8"/>
      <c r="R27" s="107"/>
      <c r="S27" s="15">
        <f t="shared" si="3"/>
        <v>0</v>
      </c>
      <c r="T27" s="144">
        <f t="shared" si="4"/>
        <v>0</v>
      </c>
    </row>
    <row r="28" spans="1:20" ht="20.25" customHeight="1">
      <c r="A28" s="12"/>
      <c r="B28" s="197"/>
      <c r="C28" s="30" t="s">
        <v>21</v>
      </c>
      <c r="D28" s="71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8"/>
      <c r="R28" s="108"/>
      <c r="S28" s="16">
        <f t="shared" si="3"/>
        <v>0</v>
      </c>
      <c r="T28" s="145">
        <f t="shared" si="4"/>
        <v>0</v>
      </c>
    </row>
    <row r="29" spans="1:20" ht="20.25" customHeight="1">
      <c r="A29" s="235" t="s">
        <v>4</v>
      </c>
      <c r="B29" s="236"/>
      <c r="C29" s="237"/>
      <c r="D29" s="79">
        <f>SUM(D30+D36)</f>
        <v>0</v>
      </c>
      <c r="E29" s="80">
        <f aca="true" t="shared" si="6" ref="E29:N29">SUM(E30+E36)</f>
        <v>0</v>
      </c>
      <c r="F29" s="80">
        <f t="shared" si="6"/>
        <v>0</v>
      </c>
      <c r="G29" s="80">
        <f t="shared" si="6"/>
        <v>0</v>
      </c>
      <c r="H29" s="80">
        <f t="shared" si="6"/>
        <v>0</v>
      </c>
      <c r="I29" s="80">
        <f t="shared" si="6"/>
        <v>0</v>
      </c>
      <c r="J29" s="80">
        <f t="shared" si="6"/>
        <v>0</v>
      </c>
      <c r="K29" s="80">
        <f t="shared" si="6"/>
        <v>0</v>
      </c>
      <c r="L29" s="80">
        <f>SUM(L30+L36)</f>
        <v>0</v>
      </c>
      <c r="M29" s="80">
        <f>SUM(M30+M36)</f>
        <v>0</v>
      </c>
      <c r="N29" s="80">
        <f t="shared" si="6"/>
        <v>0</v>
      </c>
      <c r="O29" s="80">
        <f>SUM(O30+O36)</f>
        <v>0</v>
      </c>
      <c r="P29" s="81">
        <f>SUM(P30+P36)</f>
        <v>0</v>
      </c>
      <c r="Q29" s="100"/>
      <c r="R29" s="62">
        <f>SUM(R30+R36)</f>
        <v>0</v>
      </c>
      <c r="S29" s="102">
        <f t="shared" si="3"/>
        <v>0</v>
      </c>
      <c r="T29" s="142">
        <f t="shared" si="4"/>
        <v>0</v>
      </c>
    </row>
    <row r="30" spans="1:20" ht="20.25" customHeight="1">
      <c r="A30" s="31"/>
      <c r="B30" s="243" t="s">
        <v>24</v>
      </c>
      <c r="C30" s="244"/>
      <c r="D30" s="82">
        <f>SUM(D31:D35)</f>
        <v>0</v>
      </c>
      <c r="E30" s="83">
        <f aca="true" t="shared" si="7" ref="E30:N30">SUM(E31:E35)</f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>SUM(L31:L35)</f>
        <v>0</v>
      </c>
      <c r="M30" s="83">
        <f>SUM(M31:M35)</f>
        <v>0</v>
      </c>
      <c r="N30" s="83">
        <f t="shared" si="7"/>
        <v>0</v>
      </c>
      <c r="O30" s="83">
        <f>SUM(O31:O35)</f>
        <v>0</v>
      </c>
      <c r="P30" s="84">
        <f>SUM(P31:P35)</f>
        <v>0</v>
      </c>
      <c r="Q30" s="100"/>
      <c r="R30" s="104">
        <f>SUM(R31:R35)</f>
        <v>0</v>
      </c>
      <c r="S30" s="113">
        <f t="shared" si="3"/>
        <v>0</v>
      </c>
      <c r="T30" s="146">
        <f t="shared" si="4"/>
        <v>0</v>
      </c>
    </row>
    <row r="31" spans="1:20" ht="20.25" customHeight="1">
      <c r="A31" s="20"/>
      <c r="B31" s="26"/>
      <c r="C31" s="24" t="s">
        <v>14</v>
      </c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101"/>
      <c r="R31" s="109"/>
      <c r="S31" s="15">
        <f t="shared" si="3"/>
        <v>0</v>
      </c>
      <c r="T31" s="144">
        <f t="shared" si="4"/>
        <v>0</v>
      </c>
    </row>
    <row r="32" spans="1:20" ht="20.25" customHeight="1">
      <c r="A32" s="20"/>
      <c r="B32" s="26"/>
      <c r="C32" s="24" t="s">
        <v>15</v>
      </c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101"/>
      <c r="R32" s="109"/>
      <c r="S32" s="15">
        <f t="shared" si="3"/>
        <v>0</v>
      </c>
      <c r="T32" s="144">
        <f t="shared" si="4"/>
        <v>0</v>
      </c>
    </row>
    <row r="33" spans="1:20" ht="20.25" customHeight="1">
      <c r="A33" s="20"/>
      <c r="B33" s="26"/>
      <c r="C33" s="24" t="s">
        <v>16</v>
      </c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  <c r="Q33" s="101"/>
      <c r="R33" s="109"/>
      <c r="S33" s="15">
        <f t="shared" si="3"/>
        <v>0</v>
      </c>
      <c r="T33" s="144">
        <f t="shared" si="4"/>
        <v>0</v>
      </c>
    </row>
    <row r="34" spans="1:20" ht="20.25" customHeight="1">
      <c r="A34" s="20"/>
      <c r="B34" s="26"/>
      <c r="C34" s="24" t="s">
        <v>17</v>
      </c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101"/>
      <c r="R34" s="109"/>
      <c r="S34" s="15">
        <f t="shared" si="3"/>
        <v>0</v>
      </c>
      <c r="T34" s="144">
        <f t="shared" si="4"/>
        <v>0</v>
      </c>
    </row>
    <row r="35" spans="1:20" ht="20.25" customHeight="1">
      <c r="A35" s="20"/>
      <c r="B35" s="27"/>
      <c r="C35" s="25" t="s">
        <v>18</v>
      </c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101"/>
      <c r="R35" s="110"/>
      <c r="S35" s="16">
        <f t="shared" si="3"/>
        <v>0</v>
      </c>
      <c r="T35" s="145">
        <f t="shared" si="4"/>
        <v>0</v>
      </c>
    </row>
    <row r="36" spans="1:20" ht="20.25" customHeight="1">
      <c r="A36" s="20"/>
      <c r="B36" s="238" t="s">
        <v>23</v>
      </c>
      <c r="C36" s="239"/>
      <c r="D36" s="85">
        <f>SUM(D37:D39)</f>
        <v>0</v>
      </c>
      <c r="E36" s="86">
        <f aca="true" t="shared" si="8" ref="E36:N36">SUM(E37:E39)</f>
        <v>0</v>
      </c>
      <c r="F36" s="86">
        <f t="shared" si="8"/>
        <v>0</v>
      </c>
      <c r="G36" s="86">
        <f t="shared" si="8"/>
        <v>0</v>
      </c>
      <c r="H36" s="86">
        <f t="shared" si="8"/>
        <v>0</v>
      </c>
      <c r="I36" s="86">
        <f t="shared" si="8"/>
        <v>0</v>
      </c>
      <c r="J36" s="86">
        <f t="shared" si="8"/>
        <v>0</v>
      </c>
      <c r="K36" s="86">
        <f t="shared" si="8"/>
        <v>0</v>
      </c>
      <c r="L36" s="86">
        <f>SUM(L37:L39)</f>
        <v>0</v>
      </c>
      <c r="M36" s="86">
        <f>SUM(M37:M39)</f>
        <v>0</v>
      </c>
      <c r="N36" s="86">
        <f t="shared" si="8"/>
        <v>0</v>
      </c>
      <c r="O36" s="86">
        <f>SUM(O37:O39)</f>
        <v>0</v>
      </c>
      <c r="P36" s="87">
        <f>SUM(P37:P39)</f>
        <v>0</v>
      </c>
      <c r="Q36" s="100"/>
      <c r="R36" s="85">
        <f>SUM(R37:R39)</f>
        <v>0</v>
      </c>
      <c r="S36" s="105">
        <f t="shared" si="3"/>
        <v>0</v>
      </c>
      <c r="T36" s="147">
        <f t="shared" si="4"/>
        <v>0</v>
      </c>
    </row>
    <row r="37" spans="1:20" ht="20.25" customHeight="1">
      <c r="A37" s="20"/>
      <c r="B37" s="32"/>
      <c r="C37" s="13" t="s">
        <v>20</v>
      </c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8"/>
      <c r="R37" s="107"/>
      <c r="S37" s="15">
        <f t="shared" si="3"/>
        <v>0</v>
      </c>
      <c r="T37" s="144">
        <f t="shared" si="4"/>
        <v>0</v>
      </c>
    </row>
    <row r="38" spans="1:20" ht="20.25" customHeight="1">
      <c r="A38" s="20"/>
      <c r="B38" s="32"/>
      <c r="C38" s="23" t="s">
        <v>22</v>
      </c>
      <c r="D38" s="7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8"/>
      <c r="R38" s="107"/>
      <c r="S38" s="15">
        <f t="shared" si="3"/>
        <v>0</v>
      </c>
      <c r="T38" s="144">
        <f t="shared" si="4"/>
        <v>0</v>
      </c>
    </row>
    <row r="39" spans="1:20" ht="20.25" customHeight="1">
      <c r="A39" s="12"/>
      <c r="B39" s="33"/>
      <c r="C39" s="30" t="s">
        <v>21</v>
      </c>
      <c r="D39" s="71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8"/>
      <c r="R39" s="108"/>
      <c r="S39" s="16">
        <f t="shared" si="3"/>
        <v>0</v>
      </c>
      <c r="T39" s="145">
        <f t="shared" si="4"/>
        <v>0</v>
      </c>
    </row>
    <row r="40" spans="1:20" ht="20.25" customHeight="1">
      <c r="A40" s="231" t="s">
        <v>25</v>
      </c>
      <c r="B40" s="232"/>
      <c r="C40" s="232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8"/>
      <c r="R40" s="91"/>
      <c r="S40" s="102">
        <f t="shared" si="3"/>
        <v>0</v>
      </c>
      <c r="T40" s="142">
        <f t="shared" si="4"/>
        <v>0</v>
      </c>
    </row>
    <row r="41" spans="1:20" ht="20.25" customHeight="1">
      <c r="A41" s="233" t="s">
        <v>26</v>
      </c>
      <c r="B41" s="234"/>
      <c r="C41" s="234"/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8"/>
      <c r="R41" s="91"/>
      <c r="S41" s="102">
        <f t="shared" si="3"/>
        <v>0</v>
      </c>
      <c r="T41" s="142">
        <f t="shared" si="4"/>
        <v>0</v>
      </c>
    </row>
    <row r="42" spans="1:20" ht="20.25" customHeight="1" thickBot="1">
      <c r="A42" s="240"/>
      <c r="B42" s="241"/>
      <c r="C42" s="242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8"/>
      <c r="R42" s="91"/>
      <c r="S42" s="102">
        <f t="shared" si="3"/>
        <v>0</v>
      </c>
      <c r="T42" s="142">
        <f t="shared" si="4"/>
        <v>0</v>
      </c>
    </row>
    <row r="43" spans="1:20" ht="20.25" customHeight="1" thickBot="1">
      <c r="A43" s="228" t="s">
        <v>28</v>
      </c>
      <c r="B43" s="229"/>
      <c r="C43" s="230"/>
      <c r="D43" s="205">
        <f>SUM(D18+D29+D40+D41+D42)</f>
        <v>0</v>
      </c>
      <c r="E43" s="57">
        <f>SUM(E18+E29+E40+E41+E42)</f>
        <v>0</v>
      </c>
      <c r="F43" s="57">
        <f aca="true" t="shared" si="9" ref="F43:M43">SUM(F18+F29+F40+F41+F42)</f>
        <v>0</v>
      </c>
      <c r="G43" s="57">
        <f t="shared" si="9"/>
        <v>0</v>
      </c>
      <c r="H43" s="57">
        <f t="shared" si="9"/>
        <v>0</v>
      </c>
      <c r="I43" s="57">
        <f t="shared" si="9"/>
        <v>0</v>
      </c>
      <c r="J43" s="57">
        <f t="shared" si="9"/>
        <v>0</v>
      </c>
      <c r="K43" s="57">
        <f t="shared" si="9"/>
        <v>0</v>
      </c>
      <c r="L43" s="57">
        <f t="shared" si="9"/>
        <v>0</v>
      </c>
      <c r="M43" s="57">
        <f t="shared" si="9"/>
        <v>0</v>
      </c>
      <c r="N43" s="57">
        <f>SUM(N18+N29+N40+N41+N42)</f>
        <v>0</v>
      </c>
      <c r="O43" s="57">
        <f>SUM(O18+O29+O40+O41+O42)</f>
        <v>0</v>
      </c>
      <c r="P43" s="58">
        <f>SUM(P18+P29+P40+P41+P42)</f>
        <v>0</v>
      </c>
      <c r="Q43" s="8"/>
      <c r="R43" s="184">
        <f>SUM(R18+R29+R40+R41+R42)</f>
        <v>0</v>
      </c>
      <c r="S43" s="186">
        <f>SUM(D43:P43)</f>
        <v>0</v>
      </c>
      <c r="T43" s="187">
        <f>S43-R43</f>
        <v>0</v>
      </c>
    </row>
    <row r="44" spans="1:20" ht="17.25" customHeight="1">
      <c r="A44" s="2"/>
      <c r="B44" s="2"/>
      <c r="C44" s="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 formatCells="0"/>
  <mergeCells count="42">
    <mergeCell ref="A15:C15"/>
    <mergeCell ref="A10:C10"/>
    <mergeCell ref="A12:C12"/>
    <mergeCell ref="A11:C11"/>
    <mergeCell ref="A14:C14"/>
    <mergeCell ref="S5:T5"/>
    <mergeCell ref="B19:C19"/>
    <mergeCell ref="B25:C25"/>
    <mergeCell ref="R8:T8"/>
    <mergeCell ref="S7:T7"/>
    <mergeCell ref="E3:E4"/>
    <mergeCell ref="A17:C17"/>
    <mergeCell ref="F3:F4"/>
    <mergeCell ref="G3:G4"/>
    <mergeCell ref="L3:L4"/>
    <mergeCell ref="N1:T1"/>
    <mergeCell ref="N3:N4"/>
    <mergeCell ref="P3:P4"/>
    <mergeCell ref="J3:J4"/>
    <mergeCell ref="K3:K4"/>
    <mergeCell ref="M3:M4"/>
    <mergeCell ref="O3:O4"/>
    <mergeCell ref="R3:R4"/>
    <mergeCell ref="S3:T4"/>
    <mergeCell ref="A43:C43"/>
    <mergeCell ref="A40:C40"/>
    <mergeCell ref="A41:C41"/>
    <mergeCell ref="A18:C18"/>
    <mergeCell ref="A29:C29"/>
    <mergeCell ref="B36:C36"/>
    <mergeCell ref="A42:C42"/>
    <mergeCell ref="B30:C30"/>
    <mergeCell ref="A2:C2"/>
    <mergeCell ref="A3:C4"/>
    <mergeCell ref="I3:I4"/>
    <mergeCell ref="A13:C13"/>
    <mergeCell ref="A5:C5"/>
    <mergeCell ref="H3:H4"/>
    <mergeCell ref="A7:C7"/>
    <mergeCell ref="A8:C8"/>
    <mergeCell ref="A6:C6"/>
    <mergeCell ref="D3:D4"/>
  </mergeCells>
  <printOptions horizontalCentered="1" verticalCentered="1"/>
  <pageMargins left="0.3937007874015748" right="0.3937007874015748" top="0.7874015748031497" bottom="0.1968503937007874" header="0.5118110236220472" footer="0.3937007874015748"/>
  <pageSetup blackAndWhite="1" horizontalDpi="600" verticalDpi="600" orientation="landscape" paperSize="8" scale="80" r:id="rId2"/>
  <headerFooter alignWithMargins="0">
    <oddHeader>&amp;R&amp;"ＭＳ 明朝,標準"&amp;12（様式4）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75" zoomScaleNormal="60" zoomScaleSheetLayoutView="75" zoomScalePageLayoutView="0" workbookViewId="0" topLeftCell="A1">
      <selection activeCell="S5" sqref="S5:T5"/>
    </sheetView>
  </sheetViews>
  <sheetFormatPr defaultColWidth="9.00390625" defaultRowHeight="13.5"/>
  <cols>
    <col min="1" max="2" width="2.50390625" style="1" customWidth="1"/>
    <col min="3" max="3" width="14.625" style="1" customWidth="1"/>
    <col min="4" max="16" width="12.25390625" style="1" customWidth="1"/>
    <col min="17" max="17" width="3.125" style="1" customWidth="1"/>
    <col min="18" max="20" width="13.75390625" style="1" customWidth="1"/>
    <col min="21" max="16384" width="9.00390625" style="1" customWidth="1"/>
  </cols>
  <sheetData>
    <row r="1" spans="3:20" ht="19.5" customHeight="1">
      <c r="C1" s="114" t="s">
        <v>49</v>
      </c>
      <c r="D1" s="9"/>
      <c r="E1" s="9"/>
      <c r="H1" s="115" t="s">
        <v>50</v>
      </c>
      <c r="N1" s="245"/>
      <c r="O1" s="245"/>
      <c r="P1" s="246"/>
      <c r="Q1" s="246"/>
      <c r="R1" s="246"/>
      <c r="S1" s="246"/>
      <c r="T1" s="246"/>
    </row>
    <row r="2" spans="1:3" ht="9.75" customHeight="1">
      <c r="A2" s="210"/>
      <c r="B2" s="210"/>
      <c r="C2" s="210"/>
    </row>
    <row r="3" spans="1:20" ht="27.75" customHeight="1">
      <c r="A3" s="211" t="s">
        <v>41</v>
      </c>
      <c r="B3" s="212"/>
      <c r="C3" s="213"/>
      <c r="D3" s="22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47"/>
      <c r="Q3" s="11"/>
      <c r="R3" s="250" t="s">
        <v>8</v>
      </c>
      <c r="S3" s="252"/>
      <c r="T3" s="253"/>
    </row>
    <row r="4" spans="1:20" ht="27.75" customHeight="1">
      <c r="A4" s="214"/>
      <c r="B4" s="215"/>
      <c r="C4" s="216"/>
      <c r="D4" s="227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49"/>
      <c r="P4" s="248"/>
      <c r="Q4" s="11"/>
      <c r="R4" s="251"/>
      <c r="S4" s="254"/>
      <c r="T4" s="255"/>
    </row>
    <row r="5" spans="1:20" ht="50.25" customHeight="1">
      <c r="A5" s="214" t="s">
        <v>45</v>
      </c>
      <c r="B5" s="215"/>
      <c r="C5" s="216"/>
      <c r="D5" s="35"/>
      <c r="E5" s="36"/>
      <c r="F5" s="36"/>
      <c r="G5" s="34"/>
      <c r="H5" s="34"/>
      <c r="I5" s="34"/>
      <c r="J5" s="34"/>
      <c r="K5" s="34"/>
      <c r="L5" s="34"/>
      <c r="M5" s="34"/>
      <c r="N5" s="34"/>
      <c r="O5" s="34"/>
      <c r="P5" s="37"/>
      <c r="Q5" s="10"/>
      <c r="R5" s="14" t="s">
        <v>9</v>
      </c>
      <c r="S5" s="256"/>
      <c r="T5" s="257"/>
    </row>
    <row r="6" spans="1:20" ht="28.5" customHeight="1" thickBot="1">
      <c r="A6" s="214" t="s">
        <v>42</v>
      </c>
      <c r="B6" s="215"/>
      <c r="C6" s="216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"/>
      <c r="R6" s="4"/>
      <c r="S6" s="4"/>
      <c r="T6" s="5"/>
    </row>
    <row r="7" spans="1:20" ht="28.5" customHeight="1" thickBot="1">
      <c r="A7" s="220" t="s">
        <v>43</v>
      </c>
      <c r="B7" s="221"/>
      <c r="C7" s="222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"/>
      <c r="R7" s="19" t="s">
        <v>39</v>
      </c>
      <c r="S7" s="263"/>
      <c r="T7" s="264"/>
    </row>
    <row r="8" spans="1:20" ht="28.5" customHeight="1">
      <c r="A8" s="223" t="s">
        <v>44</v>
      </c>
      <c r="B8" s="224"/>
      <c r="C8" s="225"/>
      <c r="D8" s="53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5">
        <v>13</v>
      </c>
      <c r="Q8" s="4"/>
      <c r="R8" s="262" t="s">
        <v>40</v>
      </c>
      <c r="S8" s="262"/>
      <c r="T8" s="262"/>
    </row>
    <row r="9" spans="1:20" ht="13.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ht="18.75" customHeight="1">
      <c r="A10" s="265" t="s">
        <v>0</v>
      </c>
      <c r="B10" s="265"/>
      <c r="C10" s="26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9" t="s">
        <v>37</v>
      </c>
      <c r="S10" s="60" t="s">
        <v>38</v>
      </c>
      <c r="T10" s="61" t="s">
        <v>29</v>
      </c>
    </row>
    <row r="11" spans="1:20" ht="20.25" customHeight="1">
      <c r="A11" s="211" t="s">
        <v>10</v>
      </c>
      <c r="B11" s="212"/>
      <c r="C11" s="213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8"/>
      <c r="R11" s="106"/>
      <c r="S11" s="89"/>
      <c r="T11" s="153"/>
    </row>
    <row r="12" spans="1:20" ht="20.25" customHeight="1">
      <c r="A12" s="214" t="s">
        <v>1</v>
      </c>
      <c r="B12" s="215"/>
      <c r="C12" s="216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8"/>
      <c r="R12" s="107"/>
      <c r="S12" s="48"/>
      <c r="T12" s="154"/>
    </row>
    <row r="13" spans="1:20" ht="20.25" customHeight="1">
      <c r="A13" s="214" t="s">
        <v>11</v>
      </c>
      <c r="B13" s="215"/>
      <c r="C13" s="219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8"/>
      <c r="R13" s="107"/>
      <c r="S13" s="48"/>
      <c r="T13" s="154"/>
    </row>
    <row r="14" spans="1:20" ht="20.25" customHeight="1" thickBot="1">
      <c r="A14" s="220" t="s">
        <v>12</v>
      </c>
      <c r="B14" s="221"/>
      <c r="C14" s="222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8"/>
      <c r="R14" s="108"/>
      <c r="S14" s="51"/>
      <c r="T14" s="155"/>
    </row>
    <row r="15" spans="1:20" ht="20.25" customHeight="1" thickBot="1">
      <c r="A15" s="266" t="s">
        <v>13</v>
      </c>
      <c r="B15" s="267"/>
      <c r="C15" s="268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2"/>
      <c r="Q15" s="8"/>
      <c r="R15" s="188"/>
      <c r="S15" s="190"/>
      <c r="T15" s="189"/>
    </row>
    <row r="16" spans="1:20" ht="13.5" customHeight="1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.75" customHeight="1">
      <c r="A17" s="265" t="s">
        <v>2</v>
      </c>
      <c r="B17" s="265"/>
      <c r="C17" s="26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"/>
      <c r="S17" s="7"/>
      <c r="T17" s="7"/>
    </row>
    <row r="18" spans="1:20" ht="20.25" customHeight="1">
      <c r="A18" s="235" t="s">
        <v>3</v>
      </c>
      <c r="B18" s="236"/>
      <c r="C18" s="236"/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00"/>
      <c r="R18" s="157"/>
      <c r="S18" s="92"/>
      <c r="T18" s="173"/>
    </row>
    <row r="19" spans="1:20" ht="20.25" customHeight="1">
      <c r="A19" s="29"/>
      <c r="B19" s="258" t="s">
        <v>27</v>
      </c>
      <c r="C19" s="259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100"/>
      <c r="R19" s="174"/>
      <c r="S19" s="175"/>
      <c r="T19" s="176"/>
    </row>
    <row r="20" spans="1:20" ht="20.25" customHeight="1">
      <c r="A20" s="20"/>
      <c r="B20" s="21"/>
      <c r="C20" s="24" t="s">
        <v>14</v>
      </c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101"/>
      <c r="R20" s="109"/>
      <c r="S20" s="48"/>
      <c r="T20" s="177"/>
    </row>
    <row r="21" spans="1:20" ht="20.25" customHeight="1">
      <c r="A21" s="20"/>
      <c r="B21" s="21"/>
      <c r="C21" s="24" t="s">
        <v>15</v>
      </c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101"/>
      <c r="R21" s="109"/>
      <c r="S21" s="48"/>
      <c r="T21" s="177"/>
    </row>
    <row r="22" spans="1:20" ht="20.25" customHeight="1">
      <c r="A22" s="20"/>
      <c r="B22" s="21"/>
      <c r="C22" s="24" t="s">
        <v>16</v>
      </c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101"/>
      <c r="R22" s="109"/>
      <c r="S22" s="48"/>
      <c r="T22" s="177"/>
    </row>
    <row r="23" spans="1:20" ht="20.25" customHeight="1">
      <c r="A23" s="20"/>
      <c r="B23" s="21"/>
      <c r="C23" s="24" t="s">
        <v>17</v>
      </c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101"/>
      <c r="R23" s="109"/>
      <c r="S23" s="48"/>
      <c r="T23" s="177"/>
    </row>
    <row r="24" spans="1:20" ht="20.25" customHeight="1">
      <c r="A24" s="20"/>
      <c r="B24" s="22"/>
      <c r="C24" s="25" t="s">
        <v>18</v>
      </c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101"/>
      <c r="R24" s="110"/>
      <c r="S24" s="51"/>
      <c r="T24" s="178"/>
    </row>
    <row r="25" spans="1:20" ht="20.25" customHeight="1">
      <c r="A25" s="29"/>
      <c r="B25" s="260" t="s">
        <v>19</v>
      </c>
      <c r="C25" s="261"/>
      <c r="D25" s="20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  <c r="Q25" s="100"/>
      <c r="R25" s="200"/>
      <c r="S25" s="203"/>
      <c r="T25" s="204"/>
    </row>
    <row r="26" spans="1:20" ht="20.25" customHeight="1">
      <c r="A26" s="20"/>
      <c r="B26" s="195"/>
      <c r="C26" s="13" t="s">
        <v>20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100"/>
      <c r="R26" s="111"/>
      <c r="S26" s="48"/>
      <c r="T26" s="177"/>
    </row>
    <row r="27" spans="1:20" ht="20.25" customHeight="1">
      <c r="A27" s="20"/>
      <c r="B27" s="196"/>
      <c r="C27" s="23" t="s">
        <v>22</v>
      </c>
      <c r="D27" s="7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8"/>
      <c r="R27" s="107"/>
      <c r="S27" s="48"/>
      <c r="T27" s="177"/>
    </row>
    <row r="28" spans="1:20" ht="20.25" customHeight="1">
      <c r="A28" s="12"/>
      <c r="B28" s="197"/>
      <c r="C28" s="30" t="s">
        <v>21</v>
      </c>
      <c r="D28" s="71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8"/>
      <c r="R28" s="108"/>
      <c r="S28" s="51"/>
      <c r="T28" s="178"/>
    </row>
    <row r="29" spans="1:20" ht="20.25" customHeight="1">
      <c r="A29" s="235" t="s">
        <v>4</v>
      </c>
      <c r="B29" s="236"/>
      <c r="C29" s="237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00"/>
      <c r="R29" s="157"/>
      <c r="S29" s="92"/>
      <c r="T29" s="173"/>
    </row>
    <row r="30" spans="1:20" ht="20.25" customHeight="1">
      <c r="A30" s="31"/>
      <c r="B30" s="243" t="s">
        <v>24</v>
      </c>
      <c r="C30" s="244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8"/>
      <c r="Q30" s="100"/>
      <c r="R30" s="179"/>
      <c r="S30" s="180"/>
      <c r="T30" s="181"/>
    </row>
    <row r="31" spans="1:20" ht="20.25" customHeight="1">
      <c r="A31" s="20"/>
      <c r="B31" s="26"/>
      <c r="C31" s="24" t="s">
        <v>14</v>
      </c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101"/>
      <c r="R31" s="109"/>
      <c r="S31" s="48"/>
      <c r="T31" s="177"/>
    </row>
    <row r="32" spans="1:20" ht="20.25" customHeight="1">
      <c r="A32" s="20"/>
      <c r="B32" s="26"/>
      <c r="C32" s="24" t="s">
        <v>15</v>
      </c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101"/>
      <c r="R32" s="109"/>
      <c r="S32" s="48"/>
      <c r="T32" s="177"/>
    </row>
    <row r="33" spans="1:20" ht="20.25" customHeight="1">
      <c r="A33" s="20"/>
      <c r="B33" s="26"/>
      <c r="C33" s="24" t="s">
        <v>16</v>
      </c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  <c r="Q33" s="101"/>
      <c r="R33" s="109"/>
      <c r="S33" s="48"/>
      <c r="T33" s="177"/>
    </row>
    <row r="34" spans="1:20" ht="20.25" customHeight="1">
      <c r="A34" s="20"/>
      <c r="B34" s="26"/>
      <c r="C34" s="24" t="s">
        <v>17</v>
      </c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101"/>
      <c r="R34" s="109"/>
      <c r="S34" s="48"/>
      <c r="T34" s="177"/>
    </row>
    <row r="35" spans="1:20" ht="20.25" customHeight="1">
      <c r="A35" s="20"/>
      <c r="B35" s="27"/>
      <c r="C35" s="25" t="s">
        <v>18</v>
      </c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101"/>
      <c r="R35" s="110"/>
      <c r="S35" s="51"/>
      <c r="T35" s="178"/>
    </row>
    <row r="36" spans="1:20" ht="20.25" customHeight="1">
      <c r="A36" s="20"/>
      <c r="B36" s="238" t="s">
        <v>23</v>
      </c>
      <c r="C36" s="239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  <c r="Q36" s="100"/>
      <c r="R36" s="169"/>
      <c r="S36" s="182"/>
      <c r="T36" s="183"/>
    </row>
    <row r="37" spans="1:20" ht="20.25" customHeight="1">
      <c r="A37" s="20"/>
      <c r="B37" s="32"/>
      <c r="C37" s="13" t="s">
        <v>20</v>
      </c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8"/>
      <c r="R37" s="107"/>
      <c r="S37" s="48"/>
      <c r="T37" s="177"/>
    </row>
    <row r="38" spans="1:20" ht="20.25" customHeight="1">
      <c r="A38" s="20"/>
      <c r="B38" s="32"/>
      <c r="C38" s="23" t="s">
        <v>22</v>
      </c>
      <c r="D38" s="7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8"/>
      <c r="R38" s="107"/>
      <c r="S38" s="48"/>
      <c r="T38" s="177"/>
    </row>
    <row r="39" spans="1:20" ht="20.25" customHeight="1">
      <c r="A39" s="12"/>
      <c r="B39" s="33"/>
      <c r="C39" s="30" t="s">
        <v>21</v>
      </c>
      <c r="D39" s="71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8"/>
      <c r="R39" s="108"/>
      <c r="S39" s="51"/>
      <c r="T39" s="178"/>
    </row>
    <row r="40" spans="1:20" ht="20.25" customHeight="1">
      <c r="A40" s="231" t="s">
        <v>25</v>
      </c>
      <c r="B40" s="232"/>
      <c r="C40" s="232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8"/>
      <c r="R40" s="91"/>
      <c r="S40" s="92"/>
      <c r="T40" s="173"/>
    </row>
    <row r="41" spans="1:20" ht="20.25" customHeight="1">
      <c r="A41" s="233" t="s">
        <v>26</v>
      </c>
      <c r="B41" s="234"/>
      <c r="C41" s="234"/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8"/>
      <c r="R41" s="91"/>
      <c r="S41" s="92"/>
      <c r="T41" s="173"/>
    </row>
    <row r="42" spans="1:20" ht="20.25" customHeight="1" thickBot="1">
      <c r="A42" s="240"/>
      <c r="B42" s="241"/>
      <c r="C42" s="242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8"/>
      <c r="R42" s="91"/>
      <c r="S42" s="92"/>
      <c r="T42" s="173"/>
    </row>
    <row r="43" spans="1:20" ht="20.25" customHeight="1" thickBot="1">
      <c r="A43" s="228" t="s">
        <v>28</v>
      </c>
      <c r="B43" s="229"/>
      <c r="C43" s="230"/>
      <c r="D43" s="20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72"/>
      <c r="Q43" s="8"/>
      <c r="R43" s="188"/>
      <c r="S43" s="190"/>
      <c r="T43" s="191"/>
    </row>
    <row r="44" spans="1:20" ht="17.25" customHeight="1">
      <c r="A44" s="2"/>
      <c r="B44" s="2"/>
      <c r="C44" s="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 formatCells="0"/>
  <mergeCells count="42">
    <mergeCell ref="A43:C43"/>
    <mergeCell ref="A29:C29"/>
    <mergeCell ref="B30:C30"/>
    <mergeCell ref="B36:C36"/>
    <mergeCell ref="A40:C40"/>
    <mergeCell ref="A41:C41"/>
    <mergeCell ref="A42:C42"/>
    <mergeCell ref="A14:C14"/>
    <mergeCell ref="A15:C15"/>
    <mergeCell ref="A17:C17"/>
    <mergeCell ref="A18:C18"/>
    <mergeCell ref="B19:C19"/>
    <mergeCell ref="B25:C25"/>
    <mergeCell ref="A8:C8"/>
    <mergeCell ref="R8:T8"/>
    <mergeCell ref="A10:C10"/>
    <mergeCell ref="A11:C11"/>
    <mergeCell ref="A12:C12"/>
    <mergeCell ref="A13:C13"/>
    <mergeCell ref="A7:C7"/>
    <mergeCell ref="S7:T7"/>
    <mergeCell ref="K3:K4"/>
    <mergeCell ref="L3:L4"/>
    <mergeCell ref="M3:M4"/>
    <mergeCell ref="I3:I4"/>
    <mergeCell ref="J3:J4"/>
    <mergeCell ref="R3:R4"/>
    <mergeCell ref="S3:T4"/>
    <mergeCell ref="H3:H4"/>
    <mergeCell ref="A5:C5"/>
    <mergeCell ref="S5:T5"/>
    <mergeCell ref="A6:C6"/>
    <mergeCell ref="N3:N4"/>
    <mergeCell ref="O3:O4"/>
    <mergeCell ref="P3:P4"/>
    <mergeCell ref="N1:T1"/>
    <mergeCell ref="A2:C2"/>
    <mergeCell ref="A3:C4"/>
    <mergeCell ref="D3:D4"/>
    <mergeCell ref="E3:E4"/>
    <mergeCell ref="F3:F4"/>
    <mergeCell ref="G3:G4"/>
  </mergeCells>
  <printOptions horizontalCentered="1" verticalCentered="1"/>
  <pageMargins left="0.3937007874015748" right="0.3937007874015748" top="0.7874015748031497" bottom="0.1968503937007874" header="0.5118110236220472" footer="0.3937007874015748"/>
  <pageSetup blackAndWhite="1" horizontalDpi="600" verticalDpi="600" orientation="portrait" paperSize="9" scale="43" r:id="rId2"/>
  <headerFooter alignWithMargins="0">
    <oddHeader>&amp;R&amp;"ＭＳ 明朝,標準"&amp;12（様式4）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="75" zoomScaleNormal="60" zoomScaleSheetLayoutView="75" zoomScalePageLayoutView="0" workbookViewId="0" topLeftCell="A1">
      <selection activeCell="U5" sqref="U5"/>
    </sheetView>
  </sheetViews>
  <sheetFormatPr defaultColWidth="9.00390625" defaultRowHeight="13.5"/>
  <cols>
    <col min="1" max="2" width="2.50390625" style="1" customWidth="1"/>
    <col min="3" max="3" width="14.625" style="1" customWidth="1"/>
    <col min="4" max="16" width="12.25390625" style="1" customWidth="1"/>
    <col min="17" max="17" width="3.125" style="1" customWidth="1"/>
    <col min="18" max="20" width="13.75390625" style="1" customWidth="1"/>
    <col min="21" max="16384" width="9.00390625" style="1" customWidth="1"/>
  </cols>
  <sheetData>
    <row r="1" spans="3:20" ht="19.5" customHeight="1">
      <c r="C1" s="114" t="s">
        <v>51</v>
      </c>
      <c r="D1" s="9"/>
      <c r="E1" s="9"/>
      <c r="H1" s="115" t="s">
        <v>52</v>
      </c>
      <c r="N1" s="245"/>
      <c r="O1" s="245"/>
      <c r="P1" s="246"/>
      <c r="Q1" s="246"/>
      <c r="R1" s="246"/>
      <c r="S1" s="246"/>
      <c r="T1" s="246"/>
    </row>
    <row r="2" spans="1:3" ht="9.75" customHeight="1">
      <c r="A2" s="210"/>
      <c r="B2" s="210"/>
      <c r="C2" s="210"/>
    </row>
    <row r="3" spans="1:20" ht="27.75" customHeight="1">
      <c r="A3" s="211" t="s">
        <v>41</v>
      </c>
      <c r="B3" s="212"/>
      <c r="C3" s="213"/>
      <c r="D3" s="269" t="s">
        <v>7</v>
      </c>
      <c r="E3" s="271" t="s">
        <v>5</v>
      </c>
      <c r="F3" s="271" t="s">
        <v>33</v>
      </c>
      <c r="G3" s="271" t="s">
        <v>33</v>
      </c>
      <c r="H3" s="271" t="s">
        <v>33</v>
      </c>
      <c r="I3" s="271" t="s">
        <v>46</v>
      </c>
      <c r="J3" s="271" t="s">
        <v>33</v>
      </c>
      <c r="K3" s="217"/>
      <c r="L3" s="217"/>
      <c r="M3" s="217"/>
      <c r="N3" s="217"/>
      <c r="O3" s="217"/>
      <c r="P3" s="247"/>
      <c r="Q3" s="11"/>
      <c r="R3" s="250" t="s">
        <v>8</v>
      </c>
      <c r="S3" s="273" t="s">
        <v>31</v>
      </c>
      <c r="T3" s="274"/>
    </row>
    <row r="4" spans="1:20" ht="27.75" customHeight="1">
      <c r="A4" s="214"/>
      <c r="B4" s="215"/>
      <c r="C4" s="216"/>
      <c r="D4" s="270"/>
      <c r="E4" s="272"/>
      <c r="F4" s="272"/>
      <c r="G4" s="272"/>
      <c r="H4" s="272"/>
      <c r="I4" s="272"/>
      <c r="J4" s="272"/>
      <c r="K4" s="218"/>
      <c r="L4" s="218"/>
      <c r="M4" s="218"/>
      <c r="N4" s="218"/>
      <c r="O4" s="249"/>
      <c r="P4" s="248"/>
      <c r="Q4" s="11"/>
      <c r="R4" s="251"/>
      <c r="S4" s="275"/>
      <c r="T4" s="276"/>
    </row>
    <row r="5" spans="1:20" ht="50.25" customHeight="1">
      <c r="A5" s="214" t="s">
        <v>45</v>
      </c>
      <c r="B5" s="215"/>
      <c r="C5" s="216"/>
      <c r="D5" s="116">
        <v>41730</v>
      </c>
      <c r="E5" s="117">
        <v>41800</v>
      </c>
      <c r="F5" s="117">
        <v>41868</v>
      </c>
      <c r="G5" s="117">
        <v>41936</v>
      </c>
      <c r="H5" s="117">
        <v>41976</v>
      </c>
      <c r="I5" s="117">
        <v>41678</v>
      </c>
      <c r="J5" s="117">
        <v>41718</v>
      </c>
      <c r="K5" s="34"/>
      <c r="L5" s="34"/>
      <c r="M5" s="34"/>
      <c r="N5" s="34"/>
      <c r="O5" s="34"/>
      <c r="P5" s="37"/>
      <c r="Q5" s="10"/>
      <c r="R5" s="14" t="s">
        <v>9</v>
      </c>
      <c r="S5" s="256" t="s">
        <v>53</v>
      </c>
      <c r="T5" s="257"/>
    </row>
    <row r="6" spans="1:20" ht="28.5" customHeight="1" thickBot="1">
      <c r="A6" s="214" t="s">
        <v>42</v>
      </c>
      <c r="B6" s="215"/>
      <c r="C6" s="216"/>
      <c r="D6" s="118" t="s">
        <v>30</v>
      </c>
      <c r="E6" s="119" t="s">
        <v>6</v>
      </c>
      <c r="F6" s="119" t="s">
        <v>34</v>
      </c>
      <c r="G6" s="119" t="s">
        <v>35</v>
      </c>
      <c r="H6" s="119" t="s">
        <v>36</v>
      </c>
      <c r="I6" s="119" t="s">
        <v>34</v>
      </c>
      <c r="J6" s="119" t="s">
        <v>35</v>
      </c>
      <c r="K6" s="39"/>
      <c r="L6" s="39"/>
      <c r="M6" s="39"/>
      <c r="N6" s="39"/>
      <c r="O6" s="39"/>
      <c r="P6" s="40"/>
      <c r="Q6" s="4"/>
      <c r="R6" s="4"/>
      <c r="S6" s="4"/>
      <c r="T6" s="5"/>
    </row>
    <row r="7" spans="1:20" ht="28.5" customHeight="1" thickBot="1">
      <c r="A7" s="220" t="s">
        <v>43</v>
      </c>
      <c r="B7" s="221"/>
      <c r="C7" s="222"/>
      <c r="D7" s="120">
        <v>200</v>
      </c>
      <c r="E7" s="121">
        <v>100</v>
      </c>
      <c r="F7" s="121">
        <v>150</v>
      </c>
      <c r="G7" s="121">
        <v>200</v>
      </c>
      <c r="H7" s="121">
        <v>50</v>
      </c>
      <c r="I7" s="121">
        <v>250</v>
      </c>
      <c r="J7" s="121">
        <v>50</v>
      </c>
      <c r="K7" s="42"/>
      <c r="L7" s="42"/>
      <c r="M7" s="42"/>
      <c r="N7" s="42"/>
      <c r="O7" s="42"/>
      <c r="P7" s="43"/>
      <c r="Q7" s="4"/>
      <c r="R7" s="19" t="s">
        <v>39</v>
      </c>
      <c r="S7" s="263">
        <f>IF(((S19+S30)*1/2)&gt;=250000,250000,ROUNDDOWN((S30+S19)*1/2,-3))</f>
        <v>250000</v>
      </c>
      <c r="T7" s="264"/>
    </row>
    <row r="8" spans="1:20" ht="28.5" customHeight="1">
      <c r="A8" s="223" t="s">
        <v>44</v>
      </c>
      <c r="B8" s="224"/>
      <c r="C8" s="225"/>
      <c r="D8" s="53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5">
        <v>13</v>
      </c>
      <c r="Q8" s="4"/>
      <c r="R8" s="262" t="s">
        <v>40</v>
      </c>
      <c r="S8" s="262"/>
      <c r="T8" s="262"/>
    </row>
    <row r="9" spans="1:20" ht="13.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ht="18.75" customHeight="1">
      <c r="A10" s="265" t="s">
        <v>0</v>
      </c>
      <c r="B10" s="265"/>
      <c r="C10" s="26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9" t="s">
        <v>37</v>
      </c>
      <c r="S10" s="60" t="s">
        <v>38</v>
      </c>
      <c r="T10" s="61" t="s">
        <v>29</v>
      </c>
    </row>
    <row r="11" spans="1:20" ht="20.25" customHeight="1">
      <c r="A11" s="211" t="s">
        <v>10</v>
      </c>
      <c r="B11" s="212"/>
      <c r="C11" s="213"/>
      <c r="D11" s="122">
        <v>50000</v>
      </c>
      <c r="E11" s="123">
        <v>100000</v>
      </c>
      <c r="F11" s="123">
        <v>180000</v>
      </c>
      <c r="G11" s="123">
        <v>170000</v>
      </c>
      <c r="H11" s="123">
        <v>50000</v>
      </c>
      <c r="I11" s="123">
        <v>115000</v>
      </c>
      <c r="J11" s="123">
        <v>20000</v>
      </c>
      <c r="K11" s="45"/>
      <c r="L11" s="45"/>
      <c r="M11" s="45"/>
      <c r="N11" s="45"/>
      <c r="O11" s="45"/>
      <c r="P11" s="46"/>
      <c r="Q11" s="8"/>
      <c r="R11" s="136">
        <v>530000</v>
      </c>
      <c r="S11" s="56">
        <f>SUM(D11:P11)</f>
        <v>685000</v>
      </c>
      <c r="T11" s="139">
        <f>S11-R11</f>
        <v>155000</v>
      </c>
    </row>
    <row r="12" spans="1:20" ht="20.25" customHeight="1">
      <c r="A12" s="214" t="s">
        <v>1</v>
      </c>
      <c r="B12" s="215"/>
      <c r="C12" s="216"/>
      <c r="D12" s="124">
        <v>90000</v>
      </c>
      <c r="E12" s="125">
        <v>150000</v>
      </c>
      <c r="F12" s="125">
        <v>230000</v>
      </c>
      <c r="G12" s="125">
        <v>250000</v>
      </c>
      <c r="H12" s="125">
        <v>70000</v>
      </c>
      <c r="I12" s="125">
        <v>100000</v>
      </c>
      <c r="J12" s="125">
        <v>20000</v>
      </c>
      <c r="K12" s="48"/>
      <c r="L12" s="48"/>
      <c r="M12" s="48"/>
      <c r="N12" s="48"/>
      <c r="O12" s="48"/>
      <c r="P12" s="49"/>
      <c r="Q12" s="8"/>
      <c r="R12" s="137">
        <v>790000</v>
      </c>
      <c r="S12" s="15">
        <f>SUM(D12:P12)</f>
        <v>910000</v>
      </c>
      <c r="T12" s="140">
        <f>S12-R12</f>
        <v>120000</v>
      </c>
    </row>
    <row r="13" spans="1:20" ht="20.25" customHeight="1">
      <c r="A13" s="214" t="s">
        <v>11</v>
      </c>
      <c r="B13" s="215"/>
      <c r="C13" s="219"/>
      <c r="D13" s="124">
        <v>30000</v>
      </c>
      <c r="E13" s="125">
        <v>50000</v>
      </c>
      <c r="F13" s="125">
        <v>50000</v>
      </c>
      <c r="G13" s="125">
        <v>80000</v>
      </c>
      <c r="H13" s="125">
        <v>20000</v>
      </c>
      <c r="I13" s="125">
        <v>20000</v>
      </c>
      <c r="J13" s="125">
        <v>0</v>
      </c>
      <c r="K13" s="48"/>
      <c r="L13" s="48"/>
      <c r="M13" s="48"/>
      <c r="N13" s="48"/>
      <c r="O13" s="48"/>
      <c r="P13" s="49"/>
      <c r="Q13" s="8"/>
      <c r="R13" s="137">
        <v>250000</v>
      </c>
      <c r="S13" s="15">
        <f>SUM(D13:P13)</f>
        <v>250000</v>
      </c>
      <c r="T13" s="140">
        <f>S13-R13</f>
        <v>0</v>
      </c>
    </row>
    <row r="14" spans="1:20" ht="20.25" customHeight="1" thickBot="1">
      <c r="A14" s="220" t="s">
        <v>12</v>
      </c>
      <c r="B14" s="221"/>
      <c r="C14" s="222"/>
      <c r="D14" s="126">
        <v>1000</v>
      </c>
      <c r="E14" s="127">
        <v>6000</v>
      </c>
      <c r="F14" s="127">
        <v>5000</v>
      </c>
      <c r="G14" s="127">
        <v>10000</v>
      </c>
      <c r="H14" s="127">
        <v>5000</v>
      </c>
      <c r="I14" s="127">
        <v>10000</v>
      </c>
      <c r="J14" s="127">
        <v>5000</v>
      </c>
      <c r="K14" s="51"/>
      <c r="L14" s="51"/>
      <c r="M14" s="51"/>
      <c r="N14" s="51"/>
      <c r="O14" s="51"/>
      <c r="P14" s="52"/>
      <c r="Q14" s="8"/>
      <c r="R14" s="138">
        <v>26500</v>
      </c>
      <c r="S14" s="16">
        <f>SUM(D14:P14)</f>
        <v>42000</v>
      </c>
      <c r="T14" s="141">
        <f>S14-R14</f>
        <v>15500</v>
      </c>
    </row>
    <row r="15" spans="1:20" ht="20.25" customHeight="1" thickBot="1">
      <c r="A15" s="266" t="s">
        <v>13</v>
      </c>
      <c r="B15" s="267"/>
      <c r="C15" s="268"/>
      <c r="D15" s="28">
        <f aca="true" t="shared" si="0" ref="D15:M15">SUM(D11:D14)</f>
        <v>171000</v>
      </c>
      <c r="E15" s="17">
        <f t="shared" si="0"/>
        <v>306000</v>
      </c>
      <c r="F15" s="17">
        <f t="shared" si="0"/>
        <v>465000</v>
      </c>
      <c r="G15" s="17">
        <f t="shared" si="0"/>
        <v>510000</v>
      </c>
      <c r="H15" s="17">
        <f t="shared" si="0"/>
        <v>145000</v>
      </c>
      <c r="I15" s="17">
        <f t="shared" si="0"/>
        <v>245000</v>
      </c>
      <c r="J15" s="17">
        <f t="shared" si="0"/>
        <v>45000</v>
      </c>
      <c r="K15" s="17">
        <f t="shared" si="0"/>
        <v>0</v>
      </c>
      <c r="L15" s="17">
        <f>SUM(L11:L14)</f>
        <v>0</v>
      </c>
      <c r="M15" s="17">
        <f t="shared" si="0"/>
        <v>0</v>
      </c>
      <c r="N15" s="17">
        <f>SUM(N11:N14)</f>
        <v>0</v>
      </c>
      <c r="O15" s="17">
        <f>SUM(O11:O14)</f>
        <v>0</v>
      </c>
      <c r="P15" s="18">
        <f>SUM(P11:P14)</f>
        <v>0</v>
      </c>
      <c r="Q15" s="8"/>
      <c r="R15" s="184">
        <f>SUM(R11:R14)</f>
        <v>1596500</v>
      </c>
      <c r="S15" s="186">
        <f>SUM(D15:P15)</f>
        <v>1887000</v>
      </c>
      <c r="T15" s="185">
        <f>S15-R15</f>
        <v>290500</v>
      </c>
    </row>
    <row r="16" spans="1:20" ht="13.5" customHeight="1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.75" customHeight="1">
      <c r="A17" s="265" t="s">
        <v>2</v>
      </c>
      <c r="B17" s="265"/>
      <c r="C17" s="26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"/>
      <c r="S17" s="7"/>
      <c r="T17" s="7"/>
    </row>
    <row r="18" spans="1:20" ht="20.25" customHeight="1">
      <c r="A18" s="235" t="s">
        <v>3</v>
      </c>
      <c r="B18" s="236"/>
      <c r="C18" s="236"/>
      <c r="D18" s="62">
        <f>SUM(D19+D25)</f>
        <v>0</v>
      </c>
      <c r="E18" s="63">
        <f aca="true" t="shared" si="1" ref="E18:N18">SUM(E19+E25)</f>
        <v>306000</v>
      </c>
      <c r="F18" s="63">
        <f t="shared" si="1"/>
        <v>465000</v>
      </c>
      <c r="G18" s="63">
        <f t="shared" si="1"/>
        <v>510000</v>
      </c>
      <c r="H18" s="63">
        <f t="shared" si="1"/>
        <v>145000</v>
      </c>
      <c r="I18" s="63">
        <f t="shared" si="1"/>
        <v>0</v>
      </c>
      <c r="J18" s="63">
        <f t="shared" si="1"/>
        <v>45000</v>
      </c>
      <c r="K18" s="63">
        <f t="shared" si="1"/>
        <v>0</v>
      </c>
      <c r="L18" s="63">
        <f>SUM(L19+L25)</f>
        <v>0</v>
      </c>
      <c r="M18" s="63">
        <f>SUM(M19+M25)</f>
        <v>0</v>
      </c>
      <c r="N18" s="63">
        <f t="shared" si="1"/>
        <v>0</v>
      </c>
      <c r="O18" s="63">
        <f>SUM(O19+O25)</f>
        <v>0</v>
      </c>
      <c r="P18" s="64">
        <f>SUM(P19+P25)</f>
        <v>0</v>
      </c>
      <c r="Q18" s="100"/>
      <c r="R18" s="62">
        <f>SUM(R19+R25)</f>
        <v>1377000</v>
      </c>
      <c r="S18" s="102">
        <f>SUM(D18:P18)</f>
        <v>1471000</v>
      </c>
      <c r="T18" s="142">
        <f>S18-R18</f>
        <v>94000</v>
      </c>
    </row>
    <row r="19" spans="1:20" ht="20.25" customHeight="1">
      <c r="A19" s="29"/>
      <c r="B19" s="258" t="s">
        <v>27</v>
      </c>
      <c r="C19" s="259"/>
      <c r="D19" s="65">
        <f>SUM(D20:D24)</f>
        <v>0</v>
      </c>
      <c r="E19" s="66">
        <f>SUM(E20:E24)</f>
        <v>223000</v>
      </c>
      <c r="F19" s="66">
        <f aca="true" t="shared" si="2" ref="F19:N19">SUM(F20:F24)</f>
        <v>375000</v>
      </c>
      <c r="G19" s="66">
        <f t="shared" si="2"/>
        <v>415000</v>
      </c>
      <c r="H19" s="66">
        <f t="shared" si="2"/>
        <v>115000</v>
      </c>
      <c r="I19" s="66">
        <f t="shared" si="2"/>
        <v>0</v>
      </c>
      <c r="J19" s="66">
        <f t="shared" si="2"/>
        <v>35000</v>
      </c>
      <c r="K19" s="66">
        <f t="shared" si="2"/>
        <v>0</v>
      </c>
      <c r="L19" s="66">
        <f>SUM(L20:L24)</f>
        <v>0</v>
      </c>
      <c r="M19" s="66">
        <f>SUM(M20:M24)</f>
        <v>0</v>
      </c>
      <c r="N19" s="66">
        <f t="shared" si="2"/>
        <v>0</v>
      </c>
      <c r="O19" s="66">
        <f>SUM(O20:O24)</f>
        <v>0</v>
      </c>
      <c r="P19" s="67">
        <f>SUM(P20:P24)</f>
        <v>0</v>
      </c>
      <c r="Q19" s="100"/>
      <c r="R19" s="103">
        <f>SUM(R20:R24)</f>
        <v>1094000</v>
      </c>
      <c r="S19" s="112">
        <f>SUM(D19:P19)</f>
        <v>1163000</v>
      </c>
      <c r="T19" s="143">
        <f>S19-R19</f>
        <v>69000</v>
      </c>
    </row>
    <row r="20" spans="1:20" ht="20.25" customHeight="1">
      <c r="A20" s="20"/>
      <c r="B20" s="21"/>
      <c r="C20" s="24" t="s">
        <v>14</v>
      </c>
      <c r="D20" s="68"/>
      <c r="E20" s="125">
        <v>84000</v>
      </c>
      <c r="F20" s="125">
        <v>120000</v>
      </c>
      <c r="G20" s="125">
        <v>50000</v>
      </c>
      <c r="H20" s="125">
        <v>30000</v>
      </c>
      <c r="I20" s="69"/>
      <c r="J20" s="125">
        <v>5000</v>
      </c>
      <c r="K20" s="69"/>
      <c r="L20" s="69"/>
      <c r="M20" s="69"/>
      <c r="N20" s="69"/>
      <c r="O20" s="69"/>
      <c r="P20" s="70"/>
      <c r="Q20" s="101"/>
      <c r="R20" s="137">
        <v>284000</v>
      </c>
      <c r="S20" s="15">
        <f aca="true" t="shared" si="3" ref="S20:S42">SUM(D20:P20)</f>
        <v>289000</v>
      </c>
      <c r="T20" s="144">
        <f aca="true" t="shared" si="4" ref="T20:T42">S20-R20</f>
        <v>5000</v>
      </c>
    </row>
    <row r="21" spans="1:20" ht="20.25" customHeight="1">
      <c r="A21" s="20"/>
      <c r="B21" s="21"/>
      <c r="C21" s="24" t="s">
        <v>15</v>
      </c>
      <c r="D21" s="68"/>
      <c r="E21" s="125">
        <v>70000</v>
      </c>
      <c r="F21" s="125">
        <v>100000</v>
      </c>
      <c r="G21" s="125">
        <v>150000</v>
      </c>
      <c r="H21" s="125">
        <v>50000</v>
      </c>
      <c r="I21" s="69"/>
      <c r="J21" s="125">
        <v>10000</v>
      </c>
      <c r="K21" s="69"/>
      <c r="L21" s="69"/>
      <c r="M21" s="69"/>
      <c r="N21" s="69"/>
      <c r="O21" s="69"/>
      <c r="P21" s="70"/>
      <c r="Q21" s="101"/>
      <c r="R21" s="137">
        <v>365000</v>
      </c>
      <c r="S21" s="15">
        <f t="shared" si="3"/>
        <v>380000</v>
      </c>
      <c r="T21" s="144">
        <f t="shared" si="4"/>
        <v>15000</v>
      </c>
    </row>
    <row r="22" spans="1:20" ht="20.25" customHeight="1">
      <c r="A22" s="20"/>
      <c r="B22" s="21"/>
      <c r="C22" s="24" t="s">
        <v>16</v>
      </c>
      <c r="D22" s="68"/>
      <c r="E22" s="125">
        <v>10000</v>
      </c>
      <c r="F22" s="125">
        <v>15000</v>
      </c>
      <c r="G22" s="125">
        <v>10000</v>
      </c>
      <c r="H22" s="125">
        <v>5000</v>
      </c>
      <c r="I22" s="69"/>
      <c r="J22" s="125">
        <v>5000</v>
      </c>
      <c r="K22" s="69"/>
      <c r="L22" s="69"/>
      <c r="M22" s="69"/>
      <c r="N22" s="69"/>
      <c r="O22" s="69"/>
      <c r="P22" s="70"/>
      <c r="Q22" s="101"/>
      <c r="R22" s="137">
        <v>25000</v>
      </c>
      <c r="S22" s="15">
        <f t="shared" si="3"/>
        <v>45000</v>
      </c>
      <c r="T22" s="144">
        <f t="shared" si="4"/>
        <v>20000</v>
      </c>
    </row>
    <row r="23" spans="1:20" ht="20.25" customHeight="1">
      <c r="A23" s="20"/>
      <c r="B23" s="21"/>
      <c r="C23" s="24" t="s">
        <v>17</v>
      </c>
      <c r="D23" s="68"/>
      <c r="E23" s="125">
        <v>54000</v>
      </c>
      <c r="F23" s="125">
        <v>130000</v>
      </c>
      <c r="G23" s="125">
        <v>195000</v>
      </c>
      <c r="H23" s="125">
        <v>25000</v>
      </c>
      <c r="I23" s="69"/>
      <c r="J23" s="125">
        <v>10000</v>
      </c>
      <c r="K23" s="69"/>
      <c r="L23" s="69"/>
      <c r="M23" s="69"/>
      <c r="N23" s="69"/>
      <c r="O23" s="69"/>
      <c r="P23" s="70"/>
      <c r="Q23" s="101"/>
      <c r="R23" s="137">
        <v>390500</v>
      </c>
      <c r="S23" s="15">
        <f t="shared" si="3"/>
        <v>414000</v>
      </c>
      <c r="T23" s="144">
        <f t="shared" si="4"/>
        <v>23500</v>
      </c>
    </row>
    <row r="24" spans="1:20" ht="20.25" customHeight="1">
      <c r="A24" s="20"/>
      <c r="B24" s="22"/>
      <c r="C24" s="25" t="s">
        <v>18</v>
      </c>
      <c r="D24" s="71"/>
      <c r="E24" s="128">
        <v>5000</v>
      </c>
      <c r="F24" s="128">
        <v>10000</v>
      </c>
      <c r="G24" s="128">
        <v>10000</v>
      </c>
      <c r="H24" s="128">
        <v>5000</v>
      </c>
      <c r="I24" s="72"/>
      <c r="J24" s="128">
        <v>5000</v>
      </c>
      <c r="K24" s="72"/>
      <c r="L24" s="72"/>
      <c r="M24" s="72"/>
      <c r="N24" s="72"/>
      <c r="O24" s="72"/>
      <c r="P24" s="73"/>
      <c r="Q24" s="101"/>
      <c r="R24" s="138">
        <v>29500</v>
      </c>
      <c r="S24" s="16">
        <f t="shared" si="3"/>
        <v>35000</v>
      </c>
      <c r="T24" s="145">
        <f t="shared" si="4"/>
        <v>5500</v>
      </c>
    </row>
    <row r="25" spans="1:20" ht="20.25" customHeight="1">
      <c r="A25" s="29"/>
      <c r="B25" s="260" t="s">
        <v>19</v>
      </c>
      <c r="C25" s="261"/>
      <c r="D25" s="192">
        <f>SUM(D26:D28)</f>
        <v>0</v>
      </c>
      <c r="E25" s="193">
        <f aca="true" t="shared" si="5" ref="E25:K25">SUM(E26:E28)</f>
        <v>83000</v>
      </c>
      <c r="F25" s="193">
        <f t="shared" si="5"/>
        <v>90000</v>
      </c>
      <c r="G25" s="193">
        <f t="shared" si="5"/>
        <v>95000</v>
      </c>
      <c r="H25" s="193">
        <f t="shared" si="5"/>
        <v>30000</v>
      </c>
      <c r="I25" s="193">
        <f t="shared" si="5"/>
        <v>0</v>
      </c>
      <c r="J25" s="193">
        <f t="shared" si="5"/>
        <v>10000</v>
      </c>
      <c r="K25" s="193">
        <f t="shared" si="5"/>
        <v>0</v>
      </c>
      <c r="L25" s="193">
        <f>SUM(L26:L28)</f>
        <v>0</v>
      </c>
      <c r="M25" s="193">
        <f>SUM(M26:M28)</f>
        <v>0</v>
      </c>
      <c r="N25" s="193">
        <f>SUM(N26:N28)</f>
        <v>0</v>
      </c>
      <c r="O25" s="193">
        <f>SUM(O26:O28)</f>
        <v>0</v>
      </c>
      <c r="P25" s="194">
        <f>SUM(P26:P28)</f>
        <v>0</v>
      </c>
      <c r="Q25" s="100"/>
      <c r="R25" s="192">
        <f>SUM(R26:R28)</f>
        <v>283000</v>
      </c>
      <c r="S25" s="198">
        <f t="shared" si="3"/>
        <v>308000</v>
      </c>
      <c r="T25" s="199">
        <f t="shared" si="4"/>
        <v>25000</v>
      </c>
    </row>
    <row r="26" spans="1:20" ht="20.25" customHeight="1">
      <c r="A26" s="20"/>
      <c r="B26" s="195"/>
      <c r="C26" s="13" t="s">
        <v>20</v>
      </c>
      <c r="D26" s="74"/>
      <c r="E26" s="129">
        <v>50000</v>
      </c>
      <c r="F26" s="129">
        <v>70000</v>
      </c>
      <c r="G26" s="129">
        <v>80000</v>
      </c>
      <c r="H26" s="129">
        <v>13500</v>
      </c>
      <c r="I26" s="75"/>
      <c r="J26" s="129">
        <v>5000</v>
      </c>
      <c r="K26" s="75"/>
      <c r="L26" s="75"/>
      <c r="M26" s="75"/>
      <c r="N26" s="75"/>
      <c r="O26" s="75"/>
      <c r="P26" s="76"/>
      <c r="Q26" s="100"/>
      <c r="R26" s="149">
        <v>216500</v>
      </c>
      <c r="S26" s="15">
        <f t="shared" si="3"/>
        <v>218500</v>
      </c>
      <c r="T26" s="144">
        <f t="shared" si="4"/>
        <v>2000</v>
      </c>
    </row>
    <row r="27" spans="1:20" ht="20.25" customHeight="1">
      <c r="A27" s="20"/>
      <c r="B27" s="196"/>
      <c r="C27" s="23" t="s">
        <v>22</v>
      </c>
      <c r="D27" s="74"/>
      <c r="E27" s="125">
        <v>20000</v>
      </c>
      <c r="F27" s="125">
        <v>10000</v>
      </c>
      <c r="G27" s="125">
        <v>10000</v>
      </c>
      <c r="H27" s="125">
        <v>10000</v>
      </c>
      <c r="I27" s="48"/>
      <c r="J27" s="125">
        <v>0</v>
      </c>
      <c r="K27" s="48"/>
      <c r="L27" s="48"/>
      <c r="M27" s="48"/>
      <c r="N27" s="48"/>
      <c r="O27" s="48"/>
      <c r="P27" s="49"/>
      <c r="Q27" s="8"/>
      <c r="R27" s="137">
        <v>52000</v>
      </c>
      <c r="S27" s="15">
        <f t="shared" si="3"/>
        <v>50000</v>
      </c>
      <c r="T27" s="144">
        <f t="shared" si="4"/>
        <v>-2000</v>
      </c>
    </row>
    <row r="28" spans="1:23" ht="20.25" customHeight="1">
      <c r="A28" s="12"/>
      <c r="B28" s="197"/>
      <c r="C28" s="30" t="s">
        <v>21</v>
      </c>
      <c r="D28" s="71"/>
      <c r="E28" s="128">
        <v>13000</v>
      </c>
      <c r="F28" s="128">
        <v>10000</v>
      </c>
      <c r="G28" s="128">
        <v>5000</v>
      </c>
      <c r="H28" s="128">
        <v>6500</v>
      </c>
      <c r="I28" s="77"/>
      <c r="J28" s="128">
        <v>5000</v>
      </c>
      <c r="K28" s="77"/>
      <c r="L28" s="77"/>
      <c r="M28" s="77"/>
      <c r="N28" s="77"/>
      <c r="O28" s="77"/>
      <c r="P28" s="78"/>
      <c r="Q28" s="8"/>
      <c r="R28" s="138">
        <v>14500</v>
      </c>
      <c r="S28" s="16">
        <f t="shared" si="3"/>
        <v>39500</v>
      </c>
      <c r="T28" s="145">
        <f t="shared" si="4"/>
        <v>25000</v>
      </c>
      <c r="W28" s="148"/>
    </row>
    <row r="29" spans="1:20" ht="20.25" customHeight="1">
      <c r="A29" s="235" t="s">
        <v>4</v>
      </c>
      <c r="B29" s="236"/>
      <c r="C29" s="237"/>
      <c r="D29" s="79">
        <f>SUM(D30+D36)</f>
        <v>149000</v>
      </c>
      <c r="E29" s="80">
        <f aca="true" t="shared" si="6" ref="E29:N29">SUM(E30+E36)</f>
        <v>0</v>
      </c>
      <c r="F29" s="80">
        <f t="shared" si="6"/>
        <v>0</v>
      </c>
      <c r="G29" s="80">
        <f t="shared" si="6"/>
        <v>0</v>
      </c>
      <c r="H29" s="80">
        <f t="shared" si="6"/>
        <v>0</v>
      </c>
      <c r="I29" s="80">
        <f t="shared" si="6"/>
        <v>210000</v>
      </c>
      <c r="J29" s="80">
        <f t="shared" si="6"/>
        <v>0</v>
      </c>
      <c r="K29" s="80">
        <f t="shared" si="6"/>
        <v>0</v>
      </c>
      <c r="L29" s="80">
        <f>SUM(L30+L36)</f>
        <v>0</v>
      </c>
      <c r="M29" s="80">
        <f>SUM(M30+M36)</f>
        <v>0</v>
      </c>
      <c r="N29" s="80">
        <f t="shared" si="6"/>
        <v>0</v>
      </c>
      <c r="O29" s="80">
        <f>SUM(O30+O36)</f>
        <v>0</v>
      </c>
      <c r="P29" s="81">
        <f>SUM(P30+P36)</f>
        <v>0</v>
      </c>
      <c r="Q29" s="100"/>
      <c r="R29" s="62">
        <f>SUM(R30+R36)</f>
        <v>166500</v>
      </c>
      <c r="S29" s="102">
        <f t="shared" si="3"/>
        <v>359000</v>
      </c>
      <c r="T29" s="142">
        <f t="shared" si="4"/>
        <v>192500</v>
      </c>
    </row>
    <row r="30" spans="1:20" ht="20.25" customHeight="1">
      <c r="A30" s="31"/>
      <c r="B30" s="243" t="s">
        <v>24</v>
      </c>
      <c r="C30" s="244"/>
      <c r="D30" s="82">
        <f>SUM(D31:D35)</f>
        <v>125000</v>
      </c>
      <c r="E30" s="83">
        <f aca="true" t="shared" si="7" ref="E30:N30">SUM(E31:E35)</f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175000</v>
      </c>
      <c r="J30" s="83">
        <f t="shared" si="7"/>
        <v>0</v>
      </c>
      <c r="K30" s="83">
        <f t="shared" si="7"/>
        <v>0</v>
      </c>
      <c r="L30" s="83">
        <f>SUM(L31:L35)</f>
        <v>0</v>
      </c>
      <c r="M30" s="83">
        <f>SUM(M31:M35)</f>
        <v>0</v>
      </c>
      <c r="N30" s="83">
        <f t="shared" si="7"/>
        <v>0</v>
      </c>
      <c r="O30" s="83">
        <f>SUM(O31:O35)</f>
        <v>0</v>
      </c>
      <c r="P30" s="84">
        <f>SUM(P31:P35)</f>
        <v>0</v>
      </c>
      <c r="Q30" s="100"/>
      <c r="R30" s="104">
        <f>SUM(R31:R35)</f>
        <v>133300</v>
      </c>
      <c r="S30" s="113">
        <f t="shared" si="3"/>
        <v>300000</v>
      </c>
      <c r="T30" s="146">
        <f t="shared" si="4"/>
        <v>166700</v>
      </c>
    </row>
    <row r="31" spans="1:20" ht="20.25" customHeight="1">
      <c r="A31" s="20"/>
      <c r="B31" s="26"/>
      <c r="C31" s="24" t="s">
        <v>14</v>
      </c>
      <c r="D31" s="130">
        <v>35000</v>
      </c>
      <c r="E31" s="69"/>
      <c r="F31" s="69"/>
      <c r="G31" s="69"/>
      <c r="H31" s="69"/>
      <c r="I31" s="125">
        <v>50000</v>
      </c>
      <c r="J31" s="69"/>
      <c r="K31" s="69"/>
      <c r="L31" s="69"/>
      <c r="M31" s="69"/>
      <c r="N31" s="69"/>
      <c r="O31" s="69"/>
      <c r="P31" s="70"/>
      <c r="Q31" s="101"/>
      <c r="R31" s="137">
        <v>35000</v>
      </c>
      <c r="S31" s="15">
        <f t="shared" si="3"/>
        <v>85000</v>
      </c>
      <c r="T31" s="144">
        <f t="shared" si="4"/>
        <v>50000</v>
      </c>
    </row>
    <row r="32" spans="1:20" ht="20.25" customHeight="1">
      <c r="A32" s="20"/>
      <c r="B32" s="26"/>
      <c r="C32" s="24" t="s">
        <v>15</v>
      </c>
      <c r="D32" s="130">
        <v>55000</v>
      </c>
      <c r="E32" s="69"/>
      <c r="F32" s="69"/>
      <c r="G32" s="69"/>
      <c r="H32" s="69"/>
      <c r="I32" s="125">
        <v>75000</v>
      </c>
      <c r="J32" s="69"/>
      <c r="K32" s="69"/>
      <c r="L32" s="69"/>
      <c r="M32" s="69"/>
      <c r="N32" s="69"/>
      <c r="O32" s="69"/>
      <c r="P32" s="70"/>
      <c r="Q32" s="101"/>
      <c r="R32" s="137">
        <v>55000</v>
      </c>
      <c r="S32" s="15">
        <f t="shared" si="3"/>
        <v>130000</v>
      </c>
      <c r="T32" s="144">
        <f t="shared" si="4"/>
        <v>75000</v>
      </c>
    </row>
    <row r="33" spans="1:20" ht="20.25" customHeight="1">
      <c r="A33" s="20"/>
      <c r="B33" s="26"/>
      <c r="C33" s="24" t="s">
        <v>16</v>
      </c>
      <c r="D33" s="130">
        <v>5000</v>
      </c>
      <c r="E33" s="69"/>
      <c r="F33" s="69"/>
      <c r="G33" s="69"/>
      <c r="H33" s="69"/>
      <c r="I33" s="125">
        <v>20000</v>
      </c>
      <c r="J33" s="69"/>
      <c r="K33" s="69"/>
      <c r="L33" s="69"/>
      <c r="M33" s="69"/>
      <c r="N33" s="69"/>
      <c r="O33" s="69"/>
      <c r="P33" s="70"/>
      <c r="Q33" s="101"/>
      <c r="R33" s="137">
        <v>10000</v>
      </c>
      <c r="S33" s="15">
        <f t="shared" si="3"/>
        <v>25000</v>
      </c>
      <c r="T33" s="144">
        <f t="shared" si="4"/>
        <v>15000</v>
      </c>
    </row>
    <row r="34" spans="1:20" ht="20.25" customHeight="1">
      <c r="A34" s="20"/>
      <c r="B34" s="26"/>
      <c r="C34" s="24" t="s">
        <v>17</v>
      </c>
      <c r="D34" s="130">
        <v>15000</v>
      </c>
      <c r="E34" s="69"/>
      <c r="F34" s="69"/>
      <c r="G34" s="69"/>
      <c r="H34" s="69"/>
      <c r="I34" s="125">
        <v>15000</v>
      </c>
      <c r="J34" s="69"/>
      <c r="K34" s="69"/>
      <c r="L34" s="69"/>
      <c r="M34" s="69"/>
      <c r="N34" s="69"/>
      <c r="O34" s="69"/>
      <c r="P34" s="70"/>
      <c r="Q34" s="101"/>
      <c r="R34" s="137">
        <v>18300</v>
      </c>
      <c r="S34" s="15">
        <f t="shared" si="3"/>
        <v>30000</v>
      </c>
      <c r="T34" s="144">
        <f t="shared" si="4"/>
        <v>11700</v>
      </c>
    </row>
    <row r="35" spans="1:20" ht="20.25" customHeight="1">
      <c r="A35" s="20"/>
      <c r="B35" s="27"/>
      <c r="C35" s="25" t="s">
        <v>18</v>
      </c>
      <c r="D35" s="131">
        <v>15000</v>
      </c>
      <c r="E35" s="72"/>
      <c r="F35" s="72"/>
      <c r="G35" s="72"/>
      <c r="H35" s="72"/>
      <c r="I35" s="128">
        <v>15000</v>
      </c>
      <c r="J35" s="72"/>
      <c r="K35" s="72"/>
      <c r="L35" s="72"/>
      <c r="M35" s="72"/>
      <c r="N35" s="72"/>
      <c r="O35" s="72"/>
      <c r="P35" s="73"/>
      <c r="Q35" s="101"/>
      <c r="R35" s="138">
        <v>15000</v>
      </c>
      <c r="S35" s="16">
        <f t="shared" si="3"/>
        <v>30000</v>
      </c>
      <c r="T35" s="145">
        <f t="shared" si="4"/>
        <v>15000</v>
      </c>
    </row>
    <row r="36" spans="1:20" ht="20.25" customHeight="1">
      <c r="A36" s="20"/>
      <c r="B36" s="238" t="s">
        <v>23</v>
      </c>
      <c r="C36" s="239"/>
      <c r="D36" s="85">
        <f>SUM(D37:D39)</f>
        <v>24000</v>
      </c>
      <c r="E36" s="86">
        <f aca="true" t="shared" si="8" ref="E36:N36">SUM(E37:E39)</f>
        <v>0</v>
      </c>
      <c r="F36" s="86">
        <f t="shared" si="8"/>
        <v>0</v>
      </c>
      <c r="G36" s="86">
        <f t="shared" si="8"/>
        <v>0</v>
      </c>
      <c r="H36" s="86">
        <f t="shared" si="8"/>
        <v>0</v>
      </c>
      <c r="I36" s="86">
        <f>SUM(I37:I39)</f>
        <v>35000</v>
      </c>
      <c r="J36" s="86">
        <f t="shared" si="8"/>
        <v>0</v>
      </c>
      <c r="K36" s="86">
        <f t="shared" si="8"/>
        <v>0</v>
      </c>
      <c r="L36" s="86">
        <f>SUM(L37:L39)</f>
        <v>0</v>
      </c>
      <c r="M36" s="86">
        <f>SUM(M37:M39)</f>
        <v>0</v>
      </c>
      <c r="N36" s="86">
        <f t="shared" si="8"/>
        <v>0</v>
      </c>
      <c r="O36" s="86">
        <f>SUM(O37:O39)</f>
        <v>0</v>
      </c>
      <c r="P36" s="87">
        <f>SUM(P37:P39)</f>
        <v>0</v>
      </c>
      <c r="Q36" s="100"/>
      <c r="R36" s="85">
        <f>SUM(R37:R39)</f>
        <v>33200</v>
      </c>
      <c r="S36" s="105">
        <f t="shared" si="3"/>
        <v>59000</v>
      </c>
      <c r="T36" s="147">
        <f t="shared" si="4"/>
        <v>25800</v>
      </c>
    </row>
    <row r="37" spans="1:20" ht="20.25" customHeight="1">
      <c r="A37" s="20"/>
      <c r="B37" s="32"/>
      <c r="C37" s="13" t="s">
        <v>20</v>
      </c>
      <c r="D37" s="132">
        <v>5000</v>
      </c>
      <c r="E37" s="89"/>
      <c r="F37" s="89"/>
      <c r="G37" s="89"/>
      <c r="H37" s="89"/>
      <c r="I37" s="207">
        <v>10000</v>
      </c>
      <c r="J37" s="89"/>
      <c r="K37" s="89"/>
      <c r="L37" s="89"/>
      <c r="M37" s="89"/>
      <c r="N37" s="89"/>
      <c r="O37" s="89"/>
      <c r="P37" s="90"/>
      <c r="Q37" s="8"/>
      <c r="R37" s="137">
        <v>5700</v>
      </c>
      <c r="S37" s="15">
        <f t="shared" si="3"/>
        <v>15000</v>
      </c>
      <c r="T37" s="144">
        <f t="shared" si="4"/>
        <v>9300</v>
      </c>
    </row>
    <row r="38" spans="1:20" ht="20.25" customHeight="1">
      <c r="A38" s="20"/>
      <c r="B38" s="32"/>
      <c r="C38" s="23" t="s">
        <v>22</v>
      </c>
      <c r="D38" s="133">
        <v>13000</v>
      </c>
      <c r="E38" s="48"/>
      <c r="F38" s="48"/>
      <c r="G38" s="48"/>
      <c r="H38" s="48"/>
      <c r="I38" s="125">
        <v>15000</v>
      </c>
      <c r="J38" s="48"/>
      <c r="K38" s="48"/>
      <c r="L38" s="48"/>
      <c r="M38" s="48"/>
      <c r="N38" s="48"/>
      <c r="O38" s="48"/>
      <c r="P38" s="49"/>
      <c r="Q38" s="8"/>
      <c r="R38" s="137">
        <v>15000</v>
      </c>
      <c r="S38" s="15">
        <f t="shared" si="3"/>
        <v>28000</v>
      </c>
      <c r="T38" s="144">
        <f t="shared" si="4"/>
        <v>13000</v>
      </c>
    </row>
    <row r="39" spans="1:20" ht="20.25" customHeight="1">
      <c r="A39" s="12"/>
      <c r="B39" s="33"/>
      <c r="C39" s="30" t="s">
        <v>21</v>
      </c>
      <c r="D39" s="131">
        <v>6000</v>
      </c>
      <c r="E39" s="77"/>
      <c r="F39" s="77"/>
      <c r="G39" s="77"/>
      <c r="H39" s="77"/>
      <c r="I39" s="128">
        <v>10000</v>
      </c>
      <c r="J39" s="77"/>
      <c r="K39" s="77"/>
      <c r="L39" s="77"/>
      <c r="M39" s="77"/>
      <c r="N39" s="77"/>
      <c r="O39" s="77"/>
      <c r="P39" s="78"/>
      <c r="Q39" s="8"/>
      <c r="R39" s="138">
        <v>12500</v>
      </c>
      <c r="S39" s="16">
        <f t="shared" si="3"/>
        <v>16000</v>
      </c>
      <c r="T39" s="145">
        <f t="shared" si="4"/>
        <v>3500</v>
      </c>
    </row>
    <row r="40" spans="1:20" ht="20.25" customHeight="1">
      <c r="A40" s="231" t="s">
        <v>25</v>
      </c>
      <c r="B40" s="232"/>
      <c r="C40" s="232"/>
      <c r="D40" s="134">
        <v>12000</v>
      </c>
      <c r="E40" s="92"/>
      <c r="F40" s="92"/>
      <c r="G40" s="92"/>
      <c r="H40" s="92"/>
      <c r="I40" s="208">
        <v>15000</v>
      </c>
      <c r="J40" s="92"/>
      <c r="K40" s="92"/>
      <c r="L40" s="92"/>
      <c r="M40" s="92"/>
      <c r="N40" s="92"/>
      <c r="O40" s="92"/>
      <c r="P40" s="93"/>
      <c r="Q40" s="8"/>
      <c r="R40" s="134">
        <v>15800</v>
      </c>
      <c r="S40" s="102">
        <f t="shared" si="3"/>
        <v>27000</v>
      </c>
      <c r="T40" s="142">
        <f t="shared" si="4"/>
        <v>11200</v>
      </c>
    </row>
    <row r="41" spans="1:20" ht="20.25" customHeight="1">
      <c r="A41" s="233" t="s">
        <v>26</v>
      </c>
      <c r="B41" s="234"/>
      <c r="C41" s="234"/>
      <c r="D41" s="135">
        <v>10000</v>
      </c>
      <c r="E41" s="95"/>
      <c r="F41" s="95"/>
      <c r="G41" s="95"/>
      <c r="H41" s="95"/>
      <c r="I41" s="209">
        <v>20000</v>
      </c>
      <c r="J41" s="95"/>
      <c r="K41" s="95"/>
      <c r="L41" s="95"/>
      <c r="M41" s="95"/>
      <c r="N41" s="95"/>
      <c r="O41" s="95"/>
      <c r="P41" s="96"/>
      <c r="Q41" s="8"/>
      <c r="R41" s="134">
        <v>13200</v>
      </c>
      <c r="S41" s="102">
        <f t="shared" si="3"/>
        <v>30000</v>
      </c>
      <c r="T41" s="142">
        <f t="shared" si="4"/>
        <v>16800</v>
      </c>
    </row>
    <row r="42" spans="1:20" ht="20.25" customHeight="1" thickBot="1">
      <c r="A42" s="240" t="s">
        <v>32</v>
      </c>
      <c r="B42" s="241"/>
      <c r="C42" s="242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8"/>
      <c r="R42" s="134">
        <v>0</v>
      </c>
      <c r="S42" s="102">
        <f t="shared" si="3"/>
        <v>0</v>
      </c>
      <c r="T42" s="142">
        <f t="shared" si="4"/>
        <v>0</v>
      </c>
    </row>
    <row r="43" spans="1:20" ht="20.25" customHeight="1" thickBot="1">
      <c r="A43" s="228" t="s">
        <v>28</v>
      </c>
      <c r="B43" s="229"/>
      <c r="C43" s="230"/>
      <c r="D43" s="205">
        <f>SUM(D18+D29+D40+D41+D42)</f>
        <v>171000</v>
      </c>
      <c r="E43" s="57">
        <f>SUM(E18+E29+E40+E41+E42)</f>
        <v>306000</v>
      </c>
      <c r="F43" s="57">
        <f aca="true" t="shared" si="9" ref="F43:M43">SUM(F18+F29+F40+F41+F42)</f>
        <v>465000</v>
      </c>
      <c r="G43" s="57">
        <f t="shared" si="9"/>
        <v>510000</v>
      </c>
      <c r="H43" s="57">
        <f t="shared" si="9"/>
        <v>145000</v>
      </c>
      <c r="I43" s="57">
        <f t="shared" si="9"/>
        <v>245000</v>
      </c>
      <c r="J43" s="57">
        <f t="shared" si="9"/>
        <v>45000</v>
      </c>
      <c r="K43" s="57">
        <f t="shared" si="9"/>
        <v>0</v>
      </c>
      <c r="L43" s="57">
        <f t="shared" si="9"/>
        <v>0</v>
      </c>
      <c r="M43" s="57">
        <f t="shared" si="9"/>
        <v>0</v>
      </c>
      <c r="N43" s="57">
        <f>SUM(N18+N29+N40+N41+N42)</f>
        <v>0</v>
      </c>
      <c r="O43" s="57">
        <f>SUM(O18+O29+O40+O41+O42)</f>
        <v>0</v>
      </c>
      <c r="P43" s="58">
        <f>SUM(P18+P29+P40+P41+P42)</f>
        <v>0</v>
      </c>
      <c r="Q43" s="8"/>
      <c r="R43" s="184">
        <f>SUM(R18+R29+R40+R41+R42)</f>
        <v>1572500</v>
      </c>
      <c r="S43" s="186">
        <f>SUM(D43:P43)</f>
        <v>1887000</v>
      </c>
      <c r="T43" s="187">
        <f>S43-R43</f>
        <v>314500</v>
      </c>
    </row>
    <row r="44" spans="1:20" ht="17.25" customHeight="1">
      <c r="A44" s="2"/>
      <c r="B44" s="2"/>
      <c r="C44" s="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 formatCells="0"/>
  <mergeCells count="42">
    <mergeCell ref="A43:C43"/>
    <mergeCell ref="A29:C29"/>
    <mergeCell ref="B30:C30"/>
    <mergeCell ref="B36:C36"/>
    <mergeCell ref="A40:C40"/>
    <mergeCell ref="A41:C41"/>
    <mergeCell ref="A42:C42"/>
    <mergeCell ref="A14:C14"/>
    <mergeCell ref="A15:C15"/>
    <mergeCell ref="A17:C17"/>
    <mergeCell ref="A18:C18"/>
    <mergeCell ref="B19:C19"/>
    <mergeCell ref="B25:C25"/>
    <mergeCell ref="A8:C8"/>
    <mergeCell ref="R8:T8"/>
    <mergeCell ref="A10:C10"/>
    <mergeCell ref="A11:C11"/>
    <mergeCell ref="A12:C12"/>
    <mergeCell ref="A13:C13"/>
    <mergeCell ref="A7:C7"/>
    <mergeCell ref="S7:T7"/>
    <mergeCell ref="K3:K4"/>
    <mergeCell ref="L3:L4"/>
    <mergeCell ref="M3:M4"/>
    <mergeCell ref="I3:I4"/>
    <mergeCell ref="J3:J4"/>
    <mergeCell ref="R3:R4"/>
    <mergeCell ref="S3:T4"/>
    <mergeCell ref="H3:H4"/>
    <mergeCell ref="A5:C5"/>
    <mergeCell ref="S5:T5"/>
    <mergeCell ref="A6:C6"/>
    <mergeCell ref="N3:N4"/>
    <mergeCell ref="O3:O4"/>
    <mergeCell ref="P3:P4"/>
    <mergeCell ref="N1:T1"/>
    <mergeCell ref="A2:C2"/>
    <mergeCell ref="A3:C4"/>
    <mergeCell ref="D3:D4"/>
    <mergeCell ref="E3:E4"/>
    <mergeCell ref="F3:F4"/>
    <mergeCell ref="G3:G4"/>
  </mergeCells>
  <printOptions horizontalCentered="1" verticalCentered="1"/>
  <pageMargins left="0.3937007874015748" right="0.3937007874015748" top="0.7874015748031497" bottom="0.1968503937007874" header="0.5118110236220472" footer="0.35433070866141736"/>
  <pageSetup blackAndWhite="1" horizontalDpi="600" verticalDpi="600" orientation="landscape" paperSize="8" scale="80" r:id="rId2"/>
  <headerFooter alignWithMargins="0">
    <oddHeader>&amp;R&amp;"ＭＳ 明朝,標準"&amp;12（様式4）</oddHeader>
  </headerFooter>
  <ignoredErrors>
    <ignoredError sqref="I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大屋 和美</dc:creator>
  <cp:keywords/>
  <dc:description/>
  <cp:lastModifiedBy>大屋 和美</cp:lastModifiedBy>
  <cp:lastPrinted>2020-05-22T00:50:31Z</cp:lastPrinted>
  <dcterms:modified xsi:type="dcterms:W3CDTF">2022-05-27T05:09:58Z</dcterms:modified>
  <cp:category/>
  <cp:version/>
  <cp:contentType/>
  <cp:contentStatus/>
</cp:coreProperties>
</file>