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jsvrfile\保存\01本庁\01保_健康医療対策\R07年度\健康づくり係\0702保健ー指導\01総合保健\R7はまチャレ\R8\"/>
    </mc:Choice>
  </mc:AlternateContent>
  <bookViews>
    <workbookView xWindow="0" yWindow="0" windowWidth="28800" windowHeight="12450"/>
  </bookViews>
  <sheets>
    <sheet name="記録表（自動計算入力用）" sheetId="26" r:id="rId1"/>
    <sheet name="記録表（手書き用）" sheetId="25" r:id="rId2"/>
    <sheet name="★記録表 (記入例)  ３" sheetId="22" r:id="rId3"/>
  </sheets>
  <definedNames>
    <definedName name="_xlnm.Print_Area" localSheetId="2">'★記録表 (記入例)  ３'!$A$1:$L$50</definedName>
    <definedName name="_xlnm.Print_Area" localSheetId="0">'記録表（自動計算入力用）'!$A$1:$AB$46</definedName>
    <definedName name="_xlnm.Print_Area" localSheetId="1">'記録表（手書き用）'!$A$1:$L$46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26" l="1"/>
  <c r="K49" i="22"/>
  <c r="Y42" i="26" l="1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 s="1"/>
  <c r="E42" i="26" s="1"/>
  <c r="I42" i="26" s="1"/>
  <c r="B42" i="26"/>
  <c r="Z42" i="26" s="1"/>
  <c r="AA42" i="26" s="1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 s="1"/>
  <c r="E41" i="26" s="1"/>
  <c r="I41" i="26" s="1"/>
  <c r="B41" i="26"/>
  <c r="Z41" i="26" s="1"/>
  <c r="AA41" i="26" s="1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 s="1"/>
  <c r="E40" i="26" s="1"/>
  <c r="I40" i="26" s="1"/>
  <c r="B40" i="26"/>
  <c r="Z40" i="26" s="1"/>
  <c r="AA40" i="26" s="1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 s="1"/>
  <c r="E39" i="26" s="1"/>
  <c r="I39" i="26" s="1"/>
  <c r="B39" i="26"/>
  <c r="Z39" i="26" s="1"/>
  <c r="AA39" i="26" s="1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 s="1"/>
  <c r="E38" i="26" s="1"/>
  <c r="I38" i="26" s="1"/>
  <c r="B38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 s="1"/>
  <c r="E37" i="26" s="1"/>
  <c r="I37" i="26" s="1"/>
  <c r="B37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 s="1"/>
  <c r="E36" i="26" s="1"/>
  <c r="I36" i="26" s="1"/>
  <c r="B36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 s="1"/>
  <c r="E35" i="26"/>
  <c r="I35" i="26" s="1"/>
  <c r="B35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 s="1"/>
  <c r="E34" i="26"/>
  <c r="I34" i="26" s="1"/>
  <c r="B34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 s="1"/>
  <c r="E33" i="26"/>
  <c r="I33" i="26" s="1"/>
  <c r="B33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 s="1"/>
  <c r="E32" i="26"/>
  <c r="I32" i="26" s="1"/>
  <c r="B32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 s="1"/>
  <c r="E31" i="26"/>
  <c r="I31" i="26" s="1"/>
  <c r="B31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 s="1"/>
  <c r="E30" i="26"/>
  <c r="I30" i="26" s="1"/>
  <c r="B30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 s="1"/>
  <c r="E29" i="26"/>
  <c r="I29" i="26" s="1"/>
  <c r="B29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 s="1"/>
  <c r="E28" i="26"/>
  <c r="I28" i="26" s="1"/>
  <c r="B28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 s="1"/>
  <c r="E27" i="26"/>
  <c r="I27" i="26" s="1"/>
  <c r="B27" i="26"/>
  <c r="Y26" i="26"/>
  <c r="X26" i="26"/>
  <c r="W26" i="26"/>
  <c r="V26" i="26"/>
  <c r="U26" i="26"/>
  <c r="T26" i="26"/>
  <c r="R26" i="26"/>
  <c r="Q26" i="26"/>
  <c r="P26" i="26"/>
  <c r="O26" i="26"/>
  <c r="N26" i="26"/>
  <c r="M26" i="26"/>
  <c r="B26" i="26"/>
  <c r="Y25" i="26"/>
  <c r="X25" i="26"/>
  <c r="W25" i="26"/>
  <c r="V25" i="26"/>
  <c r="U25" i="26"/>
  <c r="T25" i="26"/>
  <c r="S25" i="26"/>
  <c r="R25" i="26"/>
  <c r="Q25" i="26"/>
  <c r="P25" i="26"/>
  <c r="O25" i="26"/>
  <c r="N25" i="26"/>
  <c r="M25" i="26"/>
  <c r="L25" i="26" s="1"/>
  <c r="E25" i="26"/>
  <c r="I25" i="26" s="1"/>
  <c r="B25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 s="1"/>
  <c r="E24" i="26"/>
  <c r="I24" i="26" s="1"/>
  <c r="B24" i="26"/>
  <c r="Y23" i="26"/>
  <c r="X23" i="26"/>
  <c r="W23" i="26"/>
  <c r="V23" i="26"/>
  <c r="U23" i="26"/>
  <c r="T23" i="26"/>
  <c r="S23" i="26"/>
  <c r="R23" i="26"/>
  <c r="Q23" i="26"/>
  <c r="P23" i="26"/>
  <c r="O23" i="26"/>
  <c r="N23" i="26"/>
  <c r="M23" i="26"/>
  <c r="L23" i="26" s="1"/>
  <c r="E23" i="26"/>
  <c r="I23" i="26" s="1"/>
  <c r="B23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 s="1"/>
  <c r="E22" i="26"/>
  <c r="I22" i="26" s="1"/>
  <c r="B22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 s="1"/>
  <c r="E21" i="26"/>
  <c r="I21" i="26" s="1"/>
  <c r="B21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 s="1"/>
  <c r="E20" i="26"/>
  <c r="I20" i="26" s="1"/>
  <c r="B20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 s="1"/>
  <c r="E19" i="26"/>
  <c r="I19" i="26" s="1"/>
  <c r="B19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 s="1"/>
  <c r="E18" i="26"/>
  <c r="I18" i="26" s="1"/>
  <c r="B18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 s="1"/>
  <c r="E17" i="26"/>
  <c r="I17" i="26" s="1"/>
  <c r="B17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 s="1"/>
  <c r="E16" i="26"/>
  <c r="I16" i="26" s="1"/>
  <c r="B16" i="26"/>
  <c r="Y15" i="26"/>
  <c r="X15" i="26"/>
  <c r="W15" i="26"/>
  <c r="V15" i="26"/>
  <c r="U15" i="26"/>
  <c r="T15" i="26"/>
  <c r="S15" i="26" s="1"/>
  <c r="R15" i="26"/>
  <c r="Q15" i="26"/>
  <c r="P15" i="26"/>
  <c r="O15" i="26"/>
  <c r="N15" i="26"/>
  <c r="M15" i="26"/>
  <c r="B15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 s="1"/>
  <c r="E14" i="26"/>
  <c r="I14" i="26" s="1"/>
  <c r="B14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 s="1"/>
  <c r="E13" i="26"/>
  <c r="I13" i="26" s="1"/>
  <c r="B13" i="26"/>
  <c r="Y12" i="26"/>
  <c r="X12" i="26"/>
  <c r="W12" i="26"/>
  <c r="V12" i="26"/>
  <c r="U12" i="26"/>
  <c r="T12" i="26"/>
  <c r="S12" i="26" s="1"/>
  <c r="R12" i="26"/>
  <c r="Q12" i="26"/>
  <c r="P12" i="26"/>
  <c r="O12" i="26"/>
  <c r="N12" i="26"/>
  <c r="M12" i="26"/>
  <c r="L12" i="26" s="1"/>
  <c r="E12" i="26" s="1"/>
  <c r="I12" i="26" s="1"/>
  <c r="J12" i="26" s="1"/>
  <c r="B12" i="26"/>
  <c r="Y11" i="26"/>
  <c r="R11" i="26"/>
  <c r="L15" i="26" l="1"/>
  <c r="E15" i="26" s="1"/>
  <c r="I15" i="26" s="1"/>
  <c r="J13" i="26"/>
  <c r="J14" i="26" s="1"/>
  <c r="S26" i="26"/>
  <c r="L26" i="26"/>
  <c r="E26" i="26" s="1"/>
  <c r="I26" i="26" s="1"/>
  <c r="J26" i="26" l="1"/>
  <c r="J27" i="26" s="1"/>
  <c r="J28" i="26" s="1"/>
  <c r="J29" i="26" s="1"/>
  <c r="J30" i="26" s="1"/>
  <c r="J31" i="26" s="1"/>
  <c r="J32" i="26" s="1"/>
  <c r="J33" i="26" s="1"/>
  <c r="J34" i="26" s="1"/>
  <c r="J35" i="26" s="1"/>
  <c r="J36" i="26" s="1"/>
  <c r="J37" i="26" s="1"/>
  <c r="J38" i="26" s="1"/>
  <c r="J39" i="26" s="1"/>
  <c r="J40" i="26" s="1"/>
  <c r="J41" i="26" s="1"/>
  <c r="J42" i="26" s="1"/>
  <c r="J15" i="26"/>
  <c r="J16" i="26" s="1"/>
  <c r="J17" i="26" s="1"/>
  <c r="J18" i="26" s="1"/>
  <c r="J19" i="26" s="1"/>
  <c r="J20" i="26" s="1"/>
  <c r="J21" i="26" s="1"/>
  <c r="J22" i="26" s="1"/>
  <c r="J23" i="26" s="1"/>
  <c r="J24" i="26" s="1"/>
  <c r="J25" i="26" s="1"/>
  <c r="AB42" i="25"/>
  <c r="AC42" i="25" s="1"/>
  <c r="AB41" i="25"/>
  <c r="AC41" i="25" s="1"/>
  <c r="AB40" i="25"/>
  <c r="AC40" i="25" s="1"/>
  <c r="AB39" i="25"/>
  <c r="AC39" i="25" s="1"/>
  <c r="Z11" i="25"/>
  <c r="AA30" i="25" s="1"/>
  <c r="Y11" i="25"/>
  <c r="X11" i="25"/>
  <c r="W11" i="25"/>
  <c r="V11" i="25"/>
  <c r="V41" i="25" s="1"/>
  <c r="U41" i="25" s="1"/>
  <c r="S11" i="25"/>
  <c r="T38" i="25" s="1"/>
  <c r="R11" i="25"/>
  <c r="Q11" i="25"/>
  <c r="P11" i="25"/>
  <c r="O11" i="25"/>
  <c r="O30" i="25" s="1"/>
  <c r="N30" i="25" s="1"/>
  <c r="AA9" i="25"/>
  <c r="Z9" i="25"/>
  <c r="Y9" i="25"/>
  <c r="X9" i="25"/>
  <c r="W9" i="25"/>
  <c r="V9" i="25"/>
  <c r="T9" i="25"/>
  <c r="S9" i="25"/>
  <c r="R9" i="25"/>
  <c r="Q9" i="25"/>
  <c r="P9" i="25"/>
  <c r="O9" i="25"/>
  <c r="O12" i="25" l="1"/>
  <c r="N12" i="25" s="1"/>
  <c r="O14" i="25"/>
  <c r="N14" i="25" s="1"/>
  <c r="O16" i="25"/>
  <c r="N16" i="25" s="1"/>
  <c r="O18" i="25"/>
  <c r="N18" i="25" s="1"/>
  <c r="O20" i="25"/>
  <c r="N20" i="25" s="1"/>
  <c r="O22" i="25"/>
  <c r="N22" i="25" s="1"/>
  <c r="O24" i="25"/>
  <c r="N24" i="25" s="1"/>
  <c r="O26" i="25"/>
  <c r="N26" i="25" s="1"/>
  <c r="O28" i="25"/>
  <c r="N28" i="25" s="1"/>
  <c r="V31" i="25"/>
  <c r="U31" i="25" s="1"/>
  <c r="V35" i="25"/>
  <c r="U35" i="25" s="1"/>
  <c r="V39" i="25"/>
  <c r="U39" i="25" s="1"/>
  <c r="T11" i="25"/>
  <c r="AA11" i="25"/>
  <c r="AA12" i="25"/>
  <c r="AA14" i="25"/>
  <c r="AA16" i="25"/>
  <c r="AA18" i="25"/>
  <c r="AA20" i="25"/>
  <c r="AA22" i="25"/>
  <c r="AA24" i="25"/>
  <c r="AA26" i="25"/>
  <c r="AA28" i="25"/>
  <c r="T34" i="25"/>
  <c r="Q42" i="25"/>
  <c r="Q41" i="25"/>
  <c r="Q40" i="25"/>
  <c r="Q39" i="25"/>
  <c r="Q38" i="25"/>
  <c r="Q37" i="25"/>
  <c r="Q36" i="25"/>
  <c r="Q35" i="25"/>
  <c r="Q34" i="25"/>
  <c r="Q33" i="25"/>
  <c r="Q32" i="25"/>
  <c r="S42" i="25"/>
  <c r="S41" i="25"/>
  <c r="S40" i="25"/>
  <c r="S39" i="25"/>
  <c r="S38" i="25"/>
  <c r="S37" i="25"/>
  <c r="S36" i="25"/>
  <c r="S35" i="25"/>
  <c r="S34" i="25"/>
  <c r="S33" i="25"/>
  <c r="S32" i="25"/>
  <c r="X42" i="25"/>
  <c r="X41" i="25"/>
  <c r="X40" i="25"/>
  <c r="X39" i="25"/>
  <c r="X37" i="25"/>
  <c r="X35" i="25"/>
  <c r="X33" i="25"/>
  <c r="X31" i="25"/>
  <c r="X30" i="25"/>
  <c r="X29" i="25"/>
  <c r="X28" i="25"/>
  <c r="X27" i="25"/>
  <c r="X26" i="25"/>
  <c r="X25" i="25"/>
  <c r="X24" i="25"/>
  <c r="X23" i="25"/>
  <c r="X22" i="25"/>
  <c r="X21" i="25"/>
  <c r="X20" i="25"/>
  <c r="X19" i="25"/>
  <c r="X18" i="25"/>
  <c r="X17" i="25"/>
  <c r="X16" i="25"/>
  <c r="X15" i="25"/>
  <c r="X14" i="25"/>
  <c r="X13" i="25"/>
  <c r="X12" i="25"/>
  <c r="Z38" i="25"/>
  <c r="Z36" i="25"/>
  <c r="Z34" i="25"/>
  <c r="Z32" i="25"/>
  <c r="Z30" i="25"/>
  <c r="Z29" i="25"/>
  <c r="Z28" i="25"/>
  <c r="Z27" i="25"/>
  <c r="Z26" i="25"/>
  <c r="Z25" i="25"/>
  <c r="Z24" i="25"/>
  <c r="Z23" i="25"/>
  <c r="Z22" i="25"/>
  <c r="Z21" i="25"/>
  <c r="Z20" i="25"/>
  <c r="Z19" i="25"/>
  <c r="Z18" i="25"/>
  <c r="Z17" i="25"/>
  <c r="Z16" i="25"/>
  <c r="Z15" i="25"/>
  <c r="Z14" i="25"/>
  <c r="Z13" i="25"/>
  <c r="Z12" i="25"/>
  <c r="Q12" i="25"/>
  <c r="S12" i="25"/>
  <c r="W12" i="25"/>
  <c r="Q13" i="25"/>
  <c r="Y13" i="25"/>
  <c r="S14" i="25"/>
  <c r="W14" i="25"/>
  <c r="Q15" i="25"/>
  <c r="Y15" i="25"/>
  <c r="S16" i="25"/>
  <c r="W16" i="25"/>
  <c r="Q17" i="25"/>
  <c r="Y17" i="25"/>
  <c r="S18" i="25"/>
  <c r="W18" i="25"/>
  <c r="Q19" i="25"/>
  <c r="Y19" i="25"/>
  <c r="S20" i="25"/>
  <c r="W20" i="25"/>
  <c r="Q21" i="25"/>
  <c r="Y21" i="25"/>
  <c r="S22" i="25"/>
  <c r="W22" i="25"/>
  <c r="Q23" i="25"/>
  <c r="Y23" i="25"/>
  <c r="S24" i="25"/>
  <c r="W24" i="25"/>
  <c r="Q25" i="25"/>
  <c r="Y25" i="25"/>
  <c r="S26" i="25"/>
  <c r="W26" i="25"/>
  <c r="Q27" i="25"/>
  <c r="Y27" i="25"/>
  <c r="S28" i="25"/>
  <c r="W28" i="25"/>
  <c r="Q29" i="25"/>
  <c r="Y29" i="25"/>
  <c r="S30" i="25"/>
  <c r="W30" i="25"/>
  <c r="Q31" i="25"/>
  <c r="P32" i="25"/>
  <c r="X32" i="25"/>
  <c r="R33" i="25"/>
  <c r="Z33" i="25"/>
  <c r="P36" i="25"/>
  <c r="X36" i="25"/>
  <c r="R37" i="25"/>
  <c r="Z37" i="25"/>
  <c r="R40" i="25"/>
  <c r="Z40" i="25"/>
  <c r="R42" i="25"/>
  <c r="Z42" i="25"/>
  <c r="O42" i="25"/>
  <c r="N42" i="25" s="1"/>
  <c r="O41" i="25"/>
  <c r="N41" i="25" s="1"/>
  <c r="O40" i="25"/>
  <c r="N40" i="25" s="1"/>
  <c r="O39" i="25"/>
  <c r="N39" i="25" s="1"/>
  <c r="O38" i="25"/>
  <c r="N38" i="25" s="1"/>
  <c r="O37" i="25"/>
  <c r="N37" i="25" s="1"/>
  <c r="O36" i="25"/>
  <c r="N36" i="25" s="1"/>
  <c r="O35" i="25"/>
  <c r="N35" i="25" s="1"/>
  <c r="O34" i="25"/>
  <c r="N34" i="25" s="1"/>
  <c r="O33" i="25"/>
  <c r="N33" i="25" s="1"/>
  <c r="O32" i="25"/>
  <c r="N32" i="25" s="1"/>
  <c r="P42" i="25"/>
  <c r="P41" i="25"/>
  <c r="P40" i="25"/>
  <c r="P39" i="25"/>
  <c r="P37" i="25"/>
  <c r="P35" i="25"/>
  <c r="P33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R38" i="25"/>
  <c r="R36" i="25"/>
  <c r="R34" i="25"/>
  <c r="R32" i="25"/>
  <c r="R31" i="25"/>
  <c r="R30" i="25"/>
  <c r="R29" i="25"/>
  <c r="R28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T42" i="25"/>
  <c r="T41" i="25"/>
  <c r="T40" i="25"/>
  <c r="T39" i="25"/>
  <c r="T37" i="25"/>
  <c r="T35" i="25"/>
  <c r="T33" i="25"/>
  <c r="T31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V38" i="25"/>
  <c r="U38" i="25" s="1"/>
  <c r="V36" i="25"/>
  <c r="U36" i="25" s="1"/>
  <c r="V34" i="25"/>
  <c r="U34" i="25" s="1"/>
  <c r="V32" i="25"/>
  <c r="U32" i="25" s="1"/>
  <c r="V30" i="25"/>
  <c r="U30" i="25" s="1"/>
  <c r="V29" i="25"/>
  <c r="U29" i="25" s="1"/>
  <c r="V28" i="25"/>
  <c r="U28" i="25" s="1"/>
  <c r="V27" i="25"/>
  <c r="U27" i="25" s="1"/>
  <c r="V26" i="25"/>
  <c r="U26" i="25" s="1"/>
  <c r="V25" i="25"/>
  <c r="U25" i="25" s="1"/>
  <c r="V24" i="25"/>
  <c r="U24" i="25" s="1"/>
  <c r="V23" i="25"/>
  <c r="U23" i="25" s="1"/>
  <c r="V22" i="25"/>
  <c r="U22" i="25" s="1"/>
  <c r="V21" i="25"/>
  <c r="U21" i="25" s="1"/>
  <c r="V20" i="25"/>
  <c r="U20" i="25" s="1"/>
  <c r="V19" i="25"/>
  <c r="U19" i="25" s="1"/>
  <c r="V18" i="25"/>
  <c r="U18" i="25" s="1"/>
  <c r="V17" i="25"/>
  <c r="U17" i="25" s="1"/>
  <c r="V16" i="25"/>
  <c r="U16" i="25" s="1"/>
  <c r="V15" i="25"/>
  <c r="U15" i="25" s="1"/>
  <c r="V14" i="25"/>
  <c r="U14" i="25" s="1"/>
  <c r="V13" i="25"/>
  <c r="U13" i="25" s="1"/>
  <c r="Y42" i="25"/>
  <c r="Y41" i="25"/>
  <c r="Y40" i="25"/>
  <c r="Y39" i="25"/>
  <c r="Y38" i="25"/>
  <c r="Y37" i="25"/>
  <c r="Y36" i="25"/>
  <c r="Y35" i="25"/>
  <c r="Y34" i="25"/>
  <c r="Y33" i="25"/>
  <c r="Y32" i="25"/>
  <c r="Y31" i="25"/>
  <c r="AA42" i="25"/>
  <c r="AA41" i="25"/>
  <c r="AA40" i="25"/>
  <c r="AA39" i="25"/>
  <c r="AA38" i="25"/>
  <c r="AA37" i="25"/>
  <c r="AA36" i="25"/>
  <c r="AA35" i="25"/>
  <c r="AA34" i="25"/>
  <c r="AA33" i="25"/>
  <c r="AA32" i="25"/>
  <c r="AA31" i="25"/>
  <c r="P12" i="25"/>
  <c r="R12" i="25"/>
  <c r="T12" i="25"/>
  <c r="V12" i="25"/>
  <c r="U12" i="25" s="1"/>
  <c r="Y12" i="25"/>
  <c r="O13" i="25"/>
  <c r="N13" i="25" s="1"/>
  <c r="S13" i="25"/>
  <c r="W13" i="25"/>
  <c r="AA13" i="25"/>
  <c r="Q14" i="25"/>
  <c r="Y14" i="25"/>
  <c r="O15" i="25"/>
  <c r="N15" i="25" s="1"/>
  <c r="S15" i="25"/>
  <c r="W15" i="25"/>
  <c r="AA15" i="25"/>
  <c r="Q16" i="25"/>
  <c r="Y16" i="25"/>
  <c r="O17" i="25"/>
  <c r="N17" i="25" s="1"/>
  <c r="S17" i="25"/>
  <c r="W17" i="25"/>
  <c r="AA17" i="25"/>
  <c r="Q18" i="25"/>
  <c r="Y18" i="25"/>
  <c r="O19" i="25"/>
  <c r="N19" i="25" s="1"/>
  <c r="S19" i="25"/>
  <c r="W19" i="25"/>
  <c r="AA19" i="25"/>
  <c r="Q20" i="25"/>
  <c r="Y20" i="25"/>
  <c r="O21" i="25"/>
  <c r="N21" i="25" s="1"/>
  <c r="S21" i="25"/>
  <c r="W21" i="25"/>
  <c r="AA21" i="25"/>
  <c r="Q22" i="25"/>
  <c r="Y22" i="25"/>
  <c r="O23" i="25"/>
  <c r="N23" i="25" s="1"/>
  <c r="S23" i="25"/>
  <c r="W23" i="25"/>
  <c r="AA23" i="25"/>
  <c r="Q24" i="25"/>
  <c r="Y24" i="25"/>
  <c r="O25" i="25"/>
  <c r="N25" i="25" s="1"/>
  <c r="S25" i="25"/>
  <c r="W25" i="25"/>
  <c r="AA25" i="25"/>
  <c r="Q26" i="25"/>
  <c r="Y26" i="25"/>
  <c r="O27" i="25"/>
  <c r="N27" i="25" s="1"/>
  <c r="S27" i="25"/>
  <c r="W27" i="25"/>
  <c r="AA27" i="25"/>
  <c r="Q28" i="25"/>
  <c r="Y28" i="25"/>
  <c r="O29" i="25"/>
  <c r="N29" i="25" s="1"/>
  <c r="S29" i="25"/>
  <c r="W29" i="25"/>
  <c r="AA29" i="25"/>
  <c r="Q30" i="25"/>
  <c r="Y30" i="25"/>
  <c r="O31" i="25"/>
  <c r="N31" i="25" s="1"/>
  <c r="S31" i="25"/>
  <c r="Z31" i="25"/>
  <c r="T32" i="25"/>
  <c r="V33" i="25"/>
  <c r="U33" i="25" s="1"/>
  <c r="P34" i="25"/>
  <c r="X34" i="25"/>
  <c r="R35" i="25"/>
  <c r="Z35" i="25"/>
  <c r="T36" i="25"/>
  <c r="V37" i="25"/>
  <c r="U37" i="25" s="1"/>
  <c r="P38" i="25"/>
  <c r="X38" i="25"/>
  <c r="R39" i="25"/>
  <c r="Z39" i="25"/>
  <c r="V40" i="25"/>
  <c r="U40" i="25" s="1"/>
  <c r="R41" i="25"/>
  <c r="Z41" i="25"/>
  <c r="V42" i="25"/>
  <c r="U42" i="25" s="1"/>
  <c r="O14" i="22" l="1"/>
  <c r="P14" i="22"/>
  <c r="Q14" i="22"/>
  <c r="R14" i="22"/>
  <c r="S14" i="22"/>
  <c r="T14" i="22"/>
  <c r="V14" i="22"/>
  <c r="W14" i="22"/>
  <c r="X14" i="22"/>
  <c r="Y14" i="22"/>
  <c r="Z14" i="22"/>
  <c r="AA14" i="22"/>
  <c r="O16" i="22"/>
  <c r="O18" i="22" s="1"/>
  <c r="N18" i="22" s="1"/>
  <c r="P16" i="22"/>
  <c r="Q16" i="22"/>
  <c r="R16" i="22"/>
  <c r="S16" i="22"/>
  <c r="T17" i="22" s="1"/>
  <c r="V16" i="22"/>
  <c r="V18" i="22" s="1"/>
  <c r="U18" i="22" s="1"/>
  <c r="W16" i="22"/>
  <c r="X16" i="22"/>
  <c r="Y16" i="22"/>
  <c r="Z16" i="22"/>
  <c r="AA19" i="22" s="1"/>
  <c r="O17" i="22"/>
  <c r="N17" i="22" s="1"/>
  <c r="K18" i="22"/>
  <c r="K19" i="22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K36" i="22" s="1"/>
  <c r="K37" i="22" s="1"/>
  <c r="K38" i="22" s="1"/>
  <c r="K39" i="22" s="1"/>
  <c r="K40" i="22" s="1"/>
  <c r="K41" i="22" s="1"/>
  <c r="K42" i="22" s="1"/>
  <c r="K43" i="22" s="1"/>
  <c r="K44" i="22" s="1"/>
  <c r="K45" i="22" s="1"/>
  <c r="K46" i="22" s="1"/>
  <c r="K47" i="22" s="1"/>
  <c r="T19" i="22"/>
  <c r="T20" i="22"/>
  <c r="W21" i="22"/>
  <c r="R22" i="22"/>
  <c r="O23" i="22"/>
  <c r="N23" i="22" s="1"/>
  <c r="T23" i="22"/>
  <c r="V23" i="22"/>
  <c r="U23" i="22" s="1"/>
  <c r="O24" i="22"/>
  <c r="N24" i="22" s="1"/>
  <c r="T24" i="22"/>
  <c r="AA24" i="22"/>
  <c r="S25" i="22"/>
  <c r="R26" i="22"/>
  <c r="V26" i="22"/>
  <c r="U26" i="22" s="1"/>
  <c r="O27" i="22"/>
  <c r="N27" i="22" s="1"/>
  <c r="T27" i="22"/>
  <c r="AA27" i="22"/>
  <c r="O28" i="22"/>
  <c r="N28" i="22" s="1"/>
  <c r="T28" i="22"/>
  <c r="S29" i="22"/>
  <c r="W29" i="22"/>
  <c r="R30" i="22"/>
  <c r="O31" i="22"/>
  <c r="N31" i="22" s="1"/>
  <c r="T31" i="22"/>
  <c r="V31" i="22"/>
  <c r="U31" i="22" s="1"/>
  <c r="O32" i="22"/>
  <c r="N32" i="22" s="1"/>
  <c r="T32" i="22"/>
  <c r="Y32" i="22"/>
  <c r="P33" i="22"/>
  <c r="AA33" i="22"/>
  <c r="Q34" i="22"/>
  <c r="V34" i="22"/>
  <c r="U34" i="22" s="1"/>
  <c r="R35" i="22"/>
  <c r="AA35" i="22"/>
  <c r="S36" i="22"/>
  <c r="V36" i="22"/>
  <c r="U36" i="22" s="1"/>
  <c r="O37" i="22"/>
  <c r="N37" i="22" s="1"/>
  <c r="T37" i="22"/>
  <c r="X37" i="22"/>
  <c r="O38" i="22"/>
  <c r="N38" i="22" s="1"/>
  <c r="T38" i="22"/>
  <c r="O39" i="22"/>
  <c r="N39" i="22" s="1"/>
  <c r="T39" i="22"/>
  <c r="Z39" i="22"/>
  <c r="O40" i="22"/>
  <c r="N40" i="22" s="1"/>
  <c r="T40" i="22"/>
  <c r="P41" i="22"/>
  <c r="V41" i="22"/>
  <c r="U41" i="22" s="1"/>
  <c r="Q42" i="22"/>
  <c r="T42" i="22"/>
  <c r="V42" i="22"/>
  <c r="U42" i="22" s="1"/>
  <c r="AA42" i="22"/>
  <c r="O43" i="22"/>
  <c r="N43" i="22" s="1"/>
  <c r="R43" i="22"/>
  <c r="T43" i="22"/>
  <c r="V43" i="22"/>
  <c r="U43" i="22" s="1"/>
  <c r="AA43" i="22"/>
  <c r="O44" i="22"/>
  <c r="N44" i="22" s="1"/>
  <c r="S44" i="22"/>
  <c r="T44" i="22"/>
  <c r="V44" i="22"/>
  <c r="U44" i="22" s="1"/>
  <c r="AA44" i="22"/>
  <c r="AB44" i="22"/>
  <c r="AC44" i="22" s="1"/>
  <c r="O45" i="22"/>
  <c r="N45" i="22" s="1"/>
  <c r="R45" i="22"/>
  <c r="T45" i="22"/>
  <c r="Z45" i="22"/>
  <c r="AB45" i="22"/>
  <c r="AC45" i="22" s="1"/>
  <c r="O46" i="22"/>
  <c r="N46" i="22" s="1"/>
  <c r="Q46" i="22"/>
  <c r="T46" i="22"/>
  <c r="V46" i="22"/>
  <c r="U46" i="22" s="1"/>
  <c r="AA46" i="22"/>
  <c r="AB46" i="22"/>
  <c r="AC46" i="22" s="1"/>
  <c r="O47" i="22"/>
  <c r="N47" i="22" s="1"/>
  <c r="R47" i="22"/>
  <c r="T47" i="22"/>
  <c r="Z47" i="22"/>
  <c r="AB47" i="22"/>
  <c r="AC47" i="22" s="1"/>
  <c r="S21" i="22" l="1"/>
  <c r="O20" i="22"/>
  <c r="N20" i="22" s="1"/>
  <c r="O19" i="22"/>
  <c r="N19" i="22" s="1"/>
  <c r="AA16" i="22"/>
  <c r="Z18" i="22"/>
  <c r="AA21" i="22"/>
  <c r="AA22" i="22"/>
  <c r="AA25" i="22"/>
  <c r="AA26" i="22"/>
  <c r="AA29" i="22"/>
  <c r="AA30" i="22"/>
  <c r="AA32" i="22"/>
  <c r="Z35" i="22"/>
  <c r="AA37" i="22"/>
  <c r="AA38" i="22"/>
  <c r="AA39" i="22"/>
  <c r="AA40" i="22"/>
  <c r="Y19" i="22"/>
  <c r="Y23" i="22"/>
  <c r="Y27" i="22"/>
  <c r="Y31" i="22"/>
  <c r="X33" i="22"/>
  <c r="Y36" i="22"/>
  <c r="X41" i="22"/>
  <c r="V17" i="22"/>
  <c r="U17" i="22" s="1"/>
  <c r="V20" i="22"/>
  <c r="U20" i="22" s="1"/>
  <c r="V21" i="22"/>
  <c r="U21" i="22" s="1"/>
  <c r="V24" i="22"/>
  <c r="U24" i="22" s="1"/>
  <c r="V25" i="22"/>
  <c r="U25" i="22" s="1"/>
  <c r="V28" i="22"/>
  <c r="U28" i="22" s="1"/>
  <c r="V29" i="22"/>
  <c r="U29" i="22" s="1"/>
  <c r="V32" i="22"/>
  <c r="U32" i="22" s="1"/>
  <c r="W34" i="22"/>
  <c r="V37" i="22"/>
  <c r="U37" i="22" s="1"/>
  <c r="V38" i="22"/>
  <c r="U38" i="22" s="1"/>
  <c r="V39" i="22"/>
  <c r="U39" i="22" s="1"/>
  <c r="V40" i="22"/>
  <c r="U40" i="22" s="1"/>
  <c r="AA47" i="22"/>
  <c r="V47" i="22"/>
  <c r="U47" i="22" s="1"/>
  <c r="Y46" i="22"/>
  <c r="AA45" i="22"/>
  <c r="V45" i="22"/>
  <c r="U45" i="22" s="1"/>
  <c r="Y44" i="22"/>
  <c r="Z43" i="22"/>
  <c r="W42" i="22"/>
  <c r="AA41" i="22"/>
  <c r="Y40" i="22"/>
  <c r="W38" i="22"/>
  <c r="AA36" i="22"/>
  <c r="V35" i="22"/>
  <c r="U35" i="22" s="1"/>
  <c r="AA34" i="22"/>
  <c r="V33" i="22"/>
  <c r="U33" i="22" s="1"/>
  <c r="AA31" i="22"/>
  <c r="V30" i="22"/>
  <c r="U30" i="22" s="1"/>
  <c r="AA28" i="22"/>
  <c r="V27" i="22"/>
  <c r="U27" i="22" s="1"/>
  <c r="W25" i="22"/>
  <c r="AA23" i="22"/>
  <c r="V22" i="22"/>
  <c r="U22" i="22" s="1"/>
  <c r="AA20" i="22"/>
  <c r="V19" i="22"/>
  <c r="U19" i="22" s="1"/>
  <c r="AA18" i="22"/>
  <c r="AA17" i="22"/>
  <c r="T16" i="22"/>
  <c r="T18" i="22"/>
  <c r="T21" i="22"/>
  <c r="T22" i="22"/>
  <c r="T25" i="22"/>
  <c r="T26" i="22"/>
  <c r="T29" i="22"/>
  <c r="T30" i="22"/>
  <c r="T33" i="22"/>
  <c r="T34" i="22"/>
  <c r="T35" i="22"/>
  <c r="T36" i="22"/>
  <c r="S40" i="22"/>
  <c r="T41" i="22"/>
  <c r="Q17" i="22"/>
  <c r="Q19" i="22"/>
  <c r="Q23" i="22"/>
  <c r="Q27" i="22"/>
  <c r="Q31" i="22"/>
  <c r="Q38" i="22"/>
  <c r="R39" i="22"/>
  <c r="P20" i="22"/>
  <c r="O21" i="22"/>
  <c r="N21" i="22" s="1"/>
  <c r="O22" i="22"/>
  <c r="N22" i="22" s="1"/>
  <c r="P24" i="22"/>
  <c r="O25" i="22"/>
  <c r="N25" i="22" s="1"/>
  <c r="O26" i="22"/>
  <c r="N26" i="22" s="1"/>
  <c r="P28" i="22"/>
  <c r="O29" i="22"/>
  <c r="N29" i="22" s="1"/>
  <c r="O30" i="22"/>
  <c r="N30" i="22" s="1"/>
  <c r="P32" i="22"/>
  <c r="O33" i="22"/>
  <c r="N33" i="22" s="1"/>
  <c r="O34" i="22"/>
  <c r="N34" i="22" s="1"/>
  <c r="O35" i="22"/>
  <c r="N35" i="22" s="1"/>
  <c r="O36" i="22"/>
  <c r="N36" i="22" s="1"/>
  <c r="P37" i="22"/>
  <c r="O41" i="22"/>
  <c r="N41" i="22" s="1"/>
  <c r="O42" i="22"/>
  <c r="N42" i="22" s="1"/>
  <c r="Y17" i="22"/>
  <c r="X20" i="22"/>
  <c r="R18" i="22"/>
  <c r="P35" i="22"/>
  <c r="X47" i="22"/>
  <c r="P47" i="22"/>
  <c r="W46" i="22"/>
  <c r="S46" i="22"/>
  <c r="X45" i="22"/>
  <c r="P45" i="22"/>
  <c r="W44" i="22"/>
  <c r="Q44" i="22"/>
  <c r="X43" i="22"/>
  <c r="P43" i="22"/>
  <c r="Y42" i="22"/>
  <c r="S42" i="22"/>
  <c r="Z41" i="22"/>
  <c r="R41" i="22"/>
  <c r="W40" i="22"/>
  <c r="Q40" i="22"/>
  <c r="X39" i="22"/>
  <c r="P39" i="22"/>
  <c r="Y38" i="22"/>
  <c r="S38" i="22"/>
  <c r="Z37" i="22"/>
  <c r="R37" i="22"/>
  <c r="W36" i="22"/>
  <c r="Q36" i="22"/>
  <c r="X35" i="22"/>
  <c r="Y34" i="22"/>
  <c r="S34" i="22"/>
  <c r="Z33" i="22"/>
  <c r="R33" i="22"/>
  <c r="W32" i="22"/>
  <c r="Z30" i="22"/>
  <c r="X28" i="22"/>
  <c r="Z26" i="22"/>
  <c r="X24" i="22"/>
  <c r="Z22" i="22"/>
  <c r="Z17" i="22"/>
  <c r="Y18" i="22"/>
  <c r="Z19" i="22"/>
  <c r="Y20" i="22"/>
  <c r="Z21" i="22"/>
  <c r="Y22" i="22"/>
  <c r="Z23" i="22"/>
  <c r="Y24" i="22"/>
  <c r="Z25" i="22"/>
  <c r="Y26" i="22"/>
  <c r="Z27" i="22"/>
  <c r="Y28" i="22"/>
  <c r="Z29" i="22"/>
  <c r="Y30" i="22"/>
  <c r="Z31" i="22"/>
  <c r="X17" i="22"/>
  <c r="W18" i="22"/>
  <c r="X19" i="22"/>
  <c r="W20" i="22"/>
  <c r="X21" i="22"/>
  <c r="W22" i="22"/>
  <c r="X23" i="22"/>
  <c r="W24" i="22"/>
  <c r="X25" i="22"/>
  <c r="W26" i="22"/>
  <c r="X27" i="22"/>
  <c r="W28" i="22"/>
  <c r="X29" i="22"/>
  <c r="W30" i="22"/>
  <c r="X31" i="22"/>
  <c r="R17" i="22"/>
  <c r="S18" i="22"/>
  <c r="R19" i="22"/>
  <c r="S20" i="22"/>
  <c r="R21" i="22"/>
  <c r="S22" i="22"/>
  <c r="R23" i="22"/>
  <c r="S24" i="22"/>
  <c r="R25" i="22"/>
  <c r="S26" i="22"/>
  <c r="R27" i="22"/>
  <c r="S28" i="22"/>
  <c r="R29" i="22"/>
  <c r="S30" i="22"/>
  <c r="R31" i="22"/>
  <c r="S32" i="22"/>
  <c r="P17" i="22"/>
  <c r="Q18" i="22"/>
  <c r="P19" i="22"/>
  <c r="Q20" i="22"/>
  <c r="P21" i="22"/>
  <c r="Q22" i="22"/>
  <c r="P23" i="22"/>
  <c r="Q24" i="22"/>
  <c r="P25" i="22"/>
  <c r="Q26" i="22"/>
  <c r="P27" i="22"/>
  <c r="Q28" i="22"/>
  <c r="P29" i="22"/>
  <c r="Q30" i="22"/>
  <c r="P31" i="22"/>
  <c r="Q32" i="22"/>
  <c r="Y47" i="22"/>
  <c r="W47" i="22"/>
  <c r="S47" i="22"/>
  <c r="Q47" i="22"/>
  <c r="Z46" i="22"/>
  <c r="X46" i="22"/>
  <c r="R46" i="22"/>
  <c r="P46" i="22"/>
  <c r="Y45" i="22"/>
  <c r="W45" i="22"/>
  <c r="S45" i="22"/>
  <c r="Q45" i="22"/>
  <c r="Z44" i="22"/>
  <c r="X44" i="22"/>
  <c r="R44" i="22"/>
  <c r="P44" i="22"/>
  <c r="Y43" i="22"/>
  <c r="W43" i="22"/>
  <c r="S43" i="22"/>
  <c r="Q43" i="22"/>
  <c r="Z42" i="22"/>
  <c r="X42" i="22"/>
  <c r="R42" i="22"/>
  <c r="P42" i="22"/>
  <c r="Y41" i="22"/>
  <c r="W41" i="22"/>
  <c r="S41" i="22"/>
  <c r="Q41" i="22"/>
  <c r="Z40" i="22"/>
  <c r="X40" i="22"/>
  <c r="R40" i="22"/>
  <c r="P40" i="22"/>
  <c r="Y39" i="22"/>
  <c r="W39" i="22"/>
  <c r="S39" i="22"/>
  <c r="Q39" i="22"/>
  <c r="Z38" i="22"/>
  <c r="X38" i="22"/>
  <c r="R38" i="22"/>
  <c r="P38" i="22"/>
  <c r="Y37" i="22"/>
  <c r="W37" i="22"/>
  <c r="S37" i="22"/>
  <c r="Q37" i="22"/>
  <c r="Z36" i="22"/>
  <c r="X36" i="22"/>
  <c r="R36" i="22"/>
  <c r="P36" i="22"/>
  <c r="Y35" i="22"/>
  <c r="W35" i="22"/>
  <c r="S35" i="22"/>
  <c r="Q35" i="22"/>
  <c r="Z34" i="22"/>
  <c r="X34" i="22"/>
  <c r="R34" i="22"/>
  <c r="P34" i="22"/>
  <c r="Y33" i="22"/>
  <c r="W33" i="22"/>
  <c r="S33" i="22"/>
  <c r="Q33" i="22"/>
  <c r="Z32" i="22"/>
  <c r="X32" i="22"/>
  <c r="R32" i="22"/>
  <c r="W31" i="22"/>
  <c r="S31" i="22"/>
  <c r="X30" i="22"/>
  <c r="P30" i="22"/>
  <c r="Y29" i="22"/>
  <c r="Q29" i="22"/>
  <c r="Z28" i="22"/>
  <c r="R28" i="22"/>
  <c r="W27" i="22"/>
  <c r="S27" i="22"/>
  <c r="X26" i="22"/>
  <c r="P26" i="22"/>
  <c r="Y25" i="22"/>
  <c r="Q25" i="22"/>
  <c r="Z24" i="22"/>
  <c r="R24" i="22"/>
  <c r="W23" i="22"/>
  <c r="S23" i="22"/>
  <c r="X22" i="22"/>
  <c r="P22" i="22"/>
  <c r="Y21" i="22"/>
  <c r="Q21" i="22"/>
  <c r="Z20" i="22"/>
  <c r="R20" i="22"/>
  <c r="W19" i="22"/>
  <c r="S19" i="22"/>
  <c r="X18" i="22"/>
  <c r="P18" i="22"/>
  <c r="W17" i="22"/>
  <c r="S17" i="22"/>
</calcChain>
</file>

<file path=xl/sharedStrings.xml><?xml version="1.0" encoding="utf-8"?>
<sst xmlns="http://schemas.openxmlformats.org/spreadsheetml/2006/main" count="237" uniqueCount="71">
  <si>
    <t>応募者</t>
    <rPh sb="0" eb="3">
      <t>オウボシャ</t>
    </rPh>
    <phoneticPr fontId="3"/>
  </si>
  <si>
    <t>運動</t>
    <rPh sb="0" eb="2">
      <t>ウンドウ</t>
    </rPh>
    <phoneticPr fontId="3"/>
  </si>
  <si>
    <t>朝ごはん</t>
    <rPh sb="0" eb="1">
      <t>アサ</t>
    </rPh>
    <phoneticPr fontId="3"/>
  </si>
  <si>
    <t>お出かけ</t>
    <rPh sb="1" eb="2">
      <t>デ</t>
    </rPh>
    <phoneticPr fontId="3"/>
  </si>
  <si>
    <t>1日合計</t>
    <rPh sb="1" eb="2">
      <t>ニチ</t>
    </rPh>
    <rPh sb="2" eb="4">
      <t>ゴウケイ</t>
    </rPh>
    <phoneticPr fontId="3"/>
  </si>
  <si>
    <t>累計</t>
    <rPh sb="0" eb="2">
      <t>ルイケイ</t>
    </rPh>
    <phoneticPr fontId="3"/>
  </si>
  <si>
    <t>未満</t>
    <rPh sb="0" eb="2">
      <t>ミマン</t>
    </rPh>
    <phoneticPr fontId="3"/>
  </si>
  <si>
    <t>以上</t>
    <rPh sb="0" eb="2">
      <t>イジョウ</t>
    </rPh>
    <phoneticPr fontId="3"/>
  </si>
  <si>
    <t>ポイント</t>
    <phoneticPr fontId="3"/>
  </si>
  <si>
    <t>体操</t>
    <rPh sb="0" eb="2">
      <t>タイソウ</t>
    </rPh>
    <phoneticPr fontId="3"/>
  </si>
  <si>
    <t>《歩数》</t>
    <rPh sb="1" eb="3">
      <t>ホスウ</t>
    </rPh>
    <phoneticPr fontId="3"/>
  </si>
  <si>
    <t>《時間》</t>
    <rPh sb="1" eb="3">
      <t>ジカン</t>
    </rPh>
    <phoneticPr fontId="3"/>
  </si>
  <si>
    <t>分</t>
  </si>
  <si>
    <t>歩</t>
  </si>
  <si>
    <t>ふりがな</t>
    <phoneticPr fontId="3"/>
  </si>
  <si>
    <t>電話番号</t>
    <rPh sb="0" eb="2">
      <t>デンワ</t>
    </rPh>
    <rPh sb="2" eb="4">
      <t>バンゴウ</t>
    </rPh>
    <phoneticPr fontId="3"/>
  </si>
  <si>
    <t>所　　属</t>
    <rPh sb="0" eb="1">
      <t>トコロ</t>
    </rPh>
    <rPh sb="3" eb="4">
      <t>ゾク</t>
    </rPh>
    <phoneticPr fontId="3"/>
  </si>
  <si>
    <t>住　　所</t>
    <rPh sb="0" eb="1">
      <t>ジュウ</t>
    </rPh>
    <rPh sb="3" eb="4">
      <t>ショ</t>
    </rPh>
    <phoneticPr fontId="3"/>
  </si>
  <si>
    <t>←ポイント数→</t>
    <rPh sb="5" eb="6">
      <t>スウ</t>
    </rPh>
    <phoneticPr fontId="3"/>
  </si>
  <si>
    <t>月</t>
    <rPh sb="0" eb="1">
      <t>ツキ</t>
    </rPh>
    <phoneticPr fontId="3"/>
  </si>
  <si>
    <t>0855-22-2612</t>
    <phoneticPr fontId="3"/>
  </si>
  <si>
    <t>浜田市役所</t>
    <rPh sb="0" eb="2">
      <t>ハマダ</t>
    </rPh>
    <rPh sb="2" eb="5">
      <t>シヤクショ</t>
    </rPh>
    <phoneticPr fontId="3"/>
  </si>
  <si>
    <t>歩</t>
    <phoneticPr fontId="3"/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</si>
  <si>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3"/>
  </si>
  <si>
    <t>下記のとおり、「はまだ健康チャレンジ」に応募します。</t>
    <rPh sb="0" eb="2">
      <t>カキ</t>
    </rPh>
    <rPh sb="11" eb="13">
      <t>ケンコウ</t>
    </rPh>
    <rPh sb="20" eb="22">
      <t>オウボ</t>
    </rPh>
    <phoneticPr fontId="3"/>
  </si>
  <si>
    <t>1日の歩数</t>
    <rPh sb="1" eb="2">
      <t>ニチ</t>
    </rPh>
    <rPh sb="3" eb="5">
      <t>ホスウ</t>
    </rPh>
    <phoneticPr fontId="3"/>
  </si>
  <si>
    <t>〇いろいろポイント（各1ポイント/日）</t>
    <rPh sb="10" eb="11">
      <t>カク</t>
    </rPh>
    <rPh sb="17" eb="18">
      <t>ニチ</t>
    </rPh>
    <phoneticPr fontId="3"/>
  </si>
  <si>
    <t>氏　　　名</t>
    <rPh sb="0" eb="1">
      <t>シ</t>
    </rPh>
    <rPh sb="4" eb="5">
      <t>メイ</t>
    </rPh>
    <phoneticPr fontId="3"/>
  </si>
  <si>
    <t>〇月</t>
    <rPh sb="1" eb="2">
      <t>ガツ</t>
    </rPh>
    <phoneticPr fontId="3"/>
  </si>
  <si>
    <t/>
  </si>
  <si>
    <t>取組んだ感想</t>
    <rPh sb="0" eb="1">
      <t>ト</t>
    </rPh>
    <rPh sb="1" eb="2">
      <t>ク</t>
    </rPh>
    <rPh sb="4" eb="6">
      <t>カンソウ</t>
    </rPh>
    <phoneticPr fontId="3"/>
  </si>
  <si>
    <t>健診ポイント</t>
    <rPh sb="0" eb="2">
      <t>ケンシン</t>
    </rPh>
    <phoneticPr fontId="3"/>
  </si>
  <si>
    <t>浜田　花子</t>
    <rPh sb="0" eb="2">
      <t>ハマダ</t>
    </rPh>
    <rPh sb="3" eb="5">
      <t>ハナコ</t>
    </rPh>
    <phoneticPr fontId="3"/>
  </si>
  <si>
    <t>はまだ　はなこ</t>
    <phoneticPr fontId="3"/>
  </si>
  <si>
    <t>今月は、8,000歩に到達した日が2日もあった。体力がついてきた。</t>
    <rPh sb="0" eb="2">
      <t>コンゲツ</t>
    </rPh>
    <rPh sb="5" eb="10">
      <t>０００ポ</t>
    </rPh>
    <rPh sb="11" eb="13">
      <t>トウタツ</t>
    </rPh>
    <rPh sb="15" eb="16">
      <t>ヒ</t>
    </rPh>
    <rPh sb="18" eb="19">
      <t>カ</t>
    </rPh>
    <rPh sb="24" eb="26">
      <t>タイリョク</t>
    </rPh>
    <phoneticPr fontId="3"/>
  </si>
  <si>
    <t>歩数・時間・距離</t>
    <rPh sb="0" eb="2">
      <t>ホスウ</t>
    </rPh>
    <rPh sb="3" eb="5">
      <t>ジカン</t>
    </rPh>
    <rPh sb="6" eb="8">
      <t>キョリ</t>
    </rPh>
    <phoneticPr fontId="3"/>
  </si>
  <si>
    <t>今月受けた健（検）診等</t>
    <rPh sb="7" eb="8">
      <t>ケン</t>
    </rPh>
    <phoneticPr fontId="3"/>
  </si>
  <si>
    <t xml:space="preserve">□特定健診・後期高齢者健診　□職場の健診　□がん検診　□その他健診
</t>
    <rPh sb="1" eb="3">
      <t>トクテイ</t>
    </rPh>
    <rPh sb="3" eb="5">
      <t>ケンシン</t>
    </rPh>
    <rPh sb="6" eb="8">
      <t>コウキ</t>
    </rPh>
    <rPh sb="8" eb="11">
      <t>コウレイシャ</t>
    </rPh>
    <rPh sb="11" eb="13">
      <t>ケンシン</t>
    </rPh>
    <rPh sb="15" eb="17">
      <t>ショクバ</t>
    </rPh>
    <rPh sb="18" eb="20">
      <t>ケンシン</t>
    </rPh>
    <rPh sb="24" eb="26">
      <t>ケンシン</t>
    </rPh>
    <rPh sb="30" eb="31">
      <t>タ</t>
    </rPh>
    <rPh sb="31" eb="33">
      <t>ケンシン</t>
    </rPh>
    <phoneticPr fontId="3"/>
  </si>
  <si>
    <t>1か月合計</t>
    <rPh sb="3" eb="5">
      <t>ゴウケイ</t>
    </rPh>
    <phoneticPr fontId="3"/>
  </si>
  <si>
    <t>□特定健診・後期高齢者健診　□職場の健診　□がん検診　□その他健診</t>
    <rPh sb="1" eb="3">
      <t>トクテイ</t>
    </rPh>
    <rPh sb="3" eb="5">
      <t>ケンシン</t>
    </rPh>
    <rPh sb="6" eb="8">
      <t>コウキ</t>
    </rPh>
    <rPh sb="8" eb="11">
      <t>コウレイシャ</t>
    </rPh>
    <rPh sb="11" eb="13">
      <t>ケンシン</t>
    </rPh>
    <rPh sb="15" eb="17">
      <t>ショクバ</t>
    </rPh>
    <rPh sb="18" eb="20">
      <t>ケンシン</t>
    </rPh>
    <rPh sb="24" eb="26">
      <t>ケンシン</t>
    </rPh>
    <rPh sb="30" eb="31">
      <t>タ</t>
    </rPh>
    <rPh sb="31" eb="33">
      <t>ケンシン</t>
    </rPh>
    <phoneticPr fontId="3"/>
  </si>
  <si>
    <t>いろいろポイント（各1ポイント/日）</t>
    <rPh sb="9" eb="10">
      <t>カク</t>
    </rPh>
    <rPh sb="16" eb="17">
      <t>ニチ</t>
    </rPh>
    <phoneticPr fontId="3"/>
  </si>
  <si>
    <r>
      <t xml:space="preserve">   　　　　　　　　　　　　　　　　　　　　　　　　　　　　</t>
    </r>
    <r>
      <rPr>
        <b/>
        <sz val="12"/>
        <color theme="1"/>
        <rFont val="Meiryo UI"/>
        <family val="3"/>
        <charset val="128"/>
      </rPr>
      <t>　　　　　  ポイント記録表
　　　　　　　　　　　　　　　　　　　　　　　　　　　　　　　　　　　　　　　　（兼応募用紙）</t>
    </r>
    <rPh sb="42" eb="44">
      <t>キロク</t>
    </rPh>
    <rPh sb="44" eb="45">
      <t>ヒョウ</t>
    </rPh>
    <rPh sb="87" eb="88">
      <t>ケン</t>
    </rPh>
    <rPh sb="88" eb="90">
      <t>オウボ</t>
    </rPh>
    <rPh sb="90" eb="92">
      <t>ヨウシ</t>
    </rPh>
    <phoneticPr fontId="3"/>
  </si>
  <si>
    <t>1か月間
の合計</t>
    <rPh sb="2" eb="4">
      <t>ゲツカン</t>
    </rPh>
    <rPh sb="6" eb="8">
      <t>ゴウケイ</t>
    </rPh>
    <phoneticPr fontId="3"/>
  </si>
  <si>
    <t>※記録表のエクセルデータをWEBで応募する場合はコチラ</t>
    <rPh sb="1" eb="3">
      <t>キロク</t>
    </rPh>
    <rPh sb="3" eb="4">
      <t>ヒョウ</t>
    </rPh>
    <rPh sb="17" eb="19">
      <t>オウボ</t>
    </rPh>
    <rPh sb="21" eb="23">
      <t>バアイ</t>
    </rPh>
    <phoneticPr fontId="3"/>
  </si>
  <si>
    <r>
      <t>取組</t>
    </r>
    <r>
      <rPr>
        <sz val="11"/>
        <color theme="1"/>
        <rFont val="Meiryo UI"/>
        <family val="3"/>
        <charset val="128"/>
      </rPr>
      <t>んだ感想</t>
    </r>
    <rPh sb="0" eb="1">
      <t>ト</t>
    </rPh>
    <rPh sb="1" eb="2">
      <t>ク</t>
    </rPh>
    <rPh sb="4" eb="6">
      <t>カンソウ</t>
    </rPh>
    <phoneticPr fontId="3"/>
  </si>
  <si>
    <t>下記のとおり、「はまだ健康チャレンジ」に応募します。</t>
    <phoneticPr fontId="3"/>
  </si>
  <si>
    <t>歩数・時間・距離（歩・分）</t>
    <rPh sb="0" eb="2">
      <t>ホスウ</t>
    </rPh>
    <rPh sb="3" eb="5">
      <t>ジカン</t>
    </rPh>
    <rPh sb="6" eb="8">
      <t>キョリ</t>
    </rPh>
    <rPh sb="9" eb="10">
      <t>ホ</t>
    </rPh>
    <rPh sb="11" eb="12">
      <t>フン</t>
    </rPh>
    <phoneticPr fontId="3"/>
  </si>
  <si>
    <t>〇〇〇年</t>
    <rPh sb="3" eb="4">
      <t>ネン</t>
    </rPh>
    <phoneticPr fontId="3"/>
  </si>
  <si>
    <t>年</t>
    <rPh sb="0" eb="1">
      <t>ネン</t>
    </rPh>
    <phoneticPr fontId="3"/>
  </si>
  <si>
    <t>ポイント</t>
    <phoneticPr fontId="3"/>
  </si>
  <si>
    <t>ポイント</t>
    <phoneticPr fontId="3"/>
  </si>
  <si>
    <t>（　　）</t>
    <phoneticPr fontId="3"/>
  </si>
  <si>
    <t>（　　）</t>
    <phoneticPr fontId="3"/>
  </si>
  <si>
    <t>（　　）</t>
    <phoneticPr fontId="3"/>
  </si>
  <si>
    <t>×2倍</t>
    <rPh sb="2" eb="3">
      <t>バイ</t>
    </rPh>
    <phoneticPr fontId="3"/>
  </si>
  <si>
    <t>（　　）</t>
    <phoneticPr fontId="3"/>
  </si>
  <si>
    <t>（　　）</t>
    <phoneticPr fontId="3"/>
  </si>
  <si>
    <t>　　　手書き用　　     　　　　　　　 　　　　　　　　　  ポイント記録表（兼応募用紙）</t>
    <rPh sb="3" eb="5">
      <t>テガ</t>
    </rPh>
    <rPh sb="6" eb="7">
      <t>ヨウ</t>
    </rPh>
    <rPh sb="37" eb="39">
      <t>キロク</t>
    </rPh>
    <rPh sb="39" eb="40">
      <t>ヒョウ</t>
    </rPh>
    <rPh sb="41" eb="42">
      <t>ケン</t>
    </rPh>
    <rPh sb="42" eb="44">
      <t>オウボ</t>
    </rPh>
    <rPh sb="44" eb="46">
      <t>ヨウシ</t>
    </rPh>
    <phoneticPr fontId="3"/>
  </si>
  <si>
    <t>( 　　  歳)</t>
    <rPh sb="6" eb="7">
      <t>サイ</t>
    </rPh>
    <phoneticPr fontId="3"/>
  </si>
  <si>
    <t>（　　歳)</t>
    <rPh sb="3" eb="4">
      <t>サイ</t>
    </rPh>
    <phoneticPr fontId="3"/>
  </si>
  <si>
    <t>　(歩・分)</t>
    <phoneticPr fontId="3"/>
  </si>
  <si>
    <t>歩数・時間・距離　　　　　</t>
    <rPh sb="0" eb="2">
      <t>ホスウ</t>
    </rPh>
    <rPh sb="3" eb="5">
      <t>ジカン</t>
    </rPh>
    <rPh sb="6" eb="8">
      <t>キョリ</t>
    </rPh>
    <phoneticPr fontId="3"/>
  </si>
  <si>
    <t xml:space="preserve">  https://logoform.jp/form/6gWK/507228</t>
    <phoneticPr fontId="3"/>
  </si>
  <si>
    <t xml:space="preserve">    特定健診・後期高齢者健診　</t>
    <rPh sb="4" eb="6">
      <t>トクテイ</t>
    </rPh>
    <rPh sb="6" eb="8">
      <t>ケンシン</t>
    </rPh>
    <rPh sb="9" eb="11">
      <t>コウキ</t>
    </rPh>
    <rPh sb="11" eb="14">
      <t>コウレイシャ</t>
    </rPh>
    <rPh sb="14" eb="16">
      <t>ケンシン</t>
    </rPh>
    <phoneticPr fontId="3"/>
  </si>
  <si>
    <t xml:space="preserve">   職場の健診</t>
    <phoneticPr fontId="3"/>
  </si>
  <si>
    <t xml:space="preserve"> 　  　  </t>
    <phoneticPr fontId="3"/>
  </si>
  <si>
    <t>　　 がん検診</t>
    <rPh sb="5" eb="7">
      <t>ケンシン</t>
    </rPh>
    <phoneticPr fontId="3"/>
  </si>
  <si>
    <t>　　その他健診</t>
    <phoneticPr fontId="3"/>
  </si>
  <si>
    <t xml:space="preserve">　　　　         　　　　　　　 　      </t>
    <phoneticPr fontId="3"/>
  </si>
  <si>
    <t xml:space="preserve">   自動計算入力シート</t>
    <phoneticPr fontId="3"/>
  </si>
  <si>
    <t xml:space="preserve">     ポイント記録表（兼応募用紙）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</si>
</sst>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&quot;人&quot;"/>
    <numFmt numFmtId="177" formatCode="0&quot;年&quot;"/>
    <numFmt numFmtId="178" formatCode="&quot;～&quot;#,##0"/>
    <numFmt numFmtId="179" formatCode="0&quot;日&quot;"/>
    <numFmt numFmtId="180" formatCode="\(aaa\)"/>
    <numFmt numFmtId="181" formatCode="\(\ 0\ &quot;歳&quot;\ \)"/>
    <numFmt numFmtId="182" formatCode="0&quot;月&quot;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u/>
      <sz val="11"/>
      <name val="Meiryo UI"/>
      <family val="3"/>
      <charset val="128"/>
    </font>
    <font>
      <sz val="12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6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7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sz val="7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hair">
        <color theme="0" tint="-0.499984740745262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double">
        <color indexed="64"/>
      </top>
      <bottom style="thin">
        <color indexed="64"/>
      </bottom>
      <diagonal/>
    </border>
    <border>
      <left style="hair">
        <color theme="0" tint="-0.499984740745262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ck">
        <color indexed="64"/>
      </top>
      <bottom style="thick">
        <color indexed="64"/>
      </bottom>
      <diagonal/>
    </border>
    <border>
      <left style="hair">
        <color theme="0" tint="-0.499984740745262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48">
    <xf numFmtId="0" fontId="0" fillId="0" borderId="0" xfId="0"/>
    <xf numFmtId="0" fontId="6" fillId="0" borderId="0" xfId="0" applyFont="1" applyAlignment="1">
      <alignment horizontal="left" vertical="top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top" shrinkToFit="1"/>
    </xf>
    <xf numFmtId="57" fontId="5" fillId="0" borderId="0" xfId="0" applyNumberFormat="1" applyFont="1" applyAlignment="1" applyProtection="1">
      <alignment vertical="top" shrinkToFi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 shrinkToFit="1"/>
    </xf>
    <xf numFmtId="0" fontId="0" fillId="0" borderId="0" xfId="0" applyProtection="1"/>
    <xf numFmtId="0" fontId="0" fillId="4" borderId="0" xfId="0" applyFill="1" applyProtection="1"/>
    <xf numFmtId="0" fontId="4" fillId="4" borderId="17" xfId="0" applyFont="1" applyFill="1" applyBorder="1" applyAlignment="1" applyProtection="1">
      <alignment vertical="center" shrinkToFit="1"/>
    </xf>
    <xf numFmtId="0" fontId="4" fillId="4" borderId="49" xfId="0" applyFont="1" applyFill="1" applyBorder="1" applyAlignment="1" applyProtection="1">
      <alignment vertical="center" shrinkToFit="1"/>
    </xf>
    <xf numFmtId="0" fontId="4" fillId="4" borderId="18" xfId="0" applyFont="1" applyFill="1" applyBorder="1" applyAlignment="1" applyProtection="1">
      <alignment vertical="center" shrinkToFit="1"/>
    </xf>
    <xf numFmtId="0" fontId="4" fillId="4" borderId="2" xfId="0" applyFont="1" applyFill="1" applyBorder="1" applyAlignment="1" applyProtection="1">
      <alignment vertical="center" shrinkToFit="1"/>
    </xf>
    <xf numFmtId="0" fontId="4" fillId="4" borderId="0" xfId="0" applyFont="1" applyFill="1" applyAlignment="1" applyProtection="1">
      <alignment horizontal="center" vertical="center" shrinkToFit="1"/>
    </xf>
    <xf numFmtId="0" fontId="4" fillId="4" borderId="2" xfId="0" applyFont="1" applyFill="1" applyBorder="1" applyAlignment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right" vertical="center" shrinkToFit="1"/>
    </xf>
    <xf numFmtId="0" fontId="4" fillId="0" borderId="26" xfId="0" applyFont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</xf>
    <xf numFmtId="178" fontId="4" fillId="4" borderId="9" xfId="1" applyNumberFormat="1" applyFont="1" applyFill="1" applyBorder="1" applyAlignment="1" applyProtection="1">
      <alignment vertical="center" shrinkToFit="1"/>
    </xf>
    <xf numFmtId="38" fontId="4" fillId="4" borderId="9" xfId="1" applyFont="1" applyFill="1" applyBorder="1" applyAlignment="1" applyProtection="1">
      <alignment vertical="center" shrinkToFit="1"/>
    </xf>
    <xf numFmtId="178" fontId="4" fillId="4" borderId="9" xfId="0" applyNumberFormat="1" applyFont="1" applyFill="1" applyBorder="1" applyAlignment="1" applyProtection="1">
      <alignment vertical="center" shrinkToFit="1"/>
    </xf>
    <xf numFmtId="0" fontId="4" fillId="0" borderId="31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179" fontId="7" fillId="0" borderId="38" xfId="0" applyNumberFormat="1" applyFont="1" applyFill="1" applyBorder="1" applyAlignment="1" applyProtection="1">
      <alignment horizontal="right" vertical="center"/>
    </xf>
    <xf numFmtId="180" fontId="7" fillId="0" borderId="39" xfId="0" applyNumberFormat="1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38" fontId="4" fillId="0" borderId="0" xfId="1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180" fontId="10" fillId="0" borderId="5" xfId="0" applyNumberFormat="1" applyFont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</xf>
    <xf numFmtId="38" fontId="10" fillId="2" borderId="32" xfId="1" applyFont="1" applyFill="1" applyBorder="1" applyAlignment="1" applyProtection="1">
      <alignment vertical="center"/>
    </xf>
    <xf numFmtId="0" fontId="10" fillId="2" borderId="33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0" fillId="0" borderId="34" xfId="0" applyFont="1" applyBorder="1" applyAlignment="1" applyProtection="1">
      <alignment vertical="center"/>
    </xf>
    <xf numFmtId="180" fontId="10" fillId="0" borderId="16" xfId="0" applyNumberFormat="1" applyFont="1" applyBorder="1" applyAlignment="1" applyProtection="1">
      <alignment horizontal="center" vertical="center"/>
    </xf>
    <xf numFmtId="38" fontId="10" fillId="2" borderId="36" xfId="1" applyFont="1" applyFill="1" applyBorder="1" applyAlignment="1" applyProtection="1">
      <alignment vertical="center"/>
    </xf>
    <xf numFmtId="0" fontId="10" fillId="2" borderId="37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38" fontId="7" fillId="3" borderId="40" xfId="1" applyFont="1" applyFill="1" applyBorder="1" applyAlignment="1" applyProtection="1">
      <alignment vertical="center"/>
    </xf>
    <xf numFmtId="0" fontId="7" fillId="3" borderId="41" xfId="0" applyFont="1" applyFill="1" applyBorder="1" applyAlignment="1" applyProtection="1">
      <alignment vertical="center"/>
    </xf>
    <xf numFmtId="0" fontId="7" fillId="3" borderId="43" xfId="0" applyFont="1" applyFill="1" applyBorder="1" applyAlignment="1" applyProtection="1">
      <alignment vertical="center"/>
    </xf>
    <xf numFmtId="0" fontId="7" fillId="3" borderId="44" xfId="0" applyFont="1" applyFill="1" applyBorder="1" applyAlignment="1" applyProtection="1">
      <alignment vertical="center"/>
    </xf>
    <xf numFmtId="180" fontId="10" fillId="0" borderId="27" xfId="0" applyNumberFormat="1" applyFont="1" applyBorder="1" applyAlignment="1" applyProtection="1">
      <alignment horizontal="center" vertical="center"/>
    </xf>
    <xf numFmtId="38" fontId="10" fillId="2" borderId="28" xfId="1" applyFont="1" applyFill="1" applyBorder="1" applyAlignment="1" applyProtection="1">
      <alignment vertical="center"/>
    </xf>
    <xf numFmtId="0" fontId="10" fillId="2" borderId="29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left" vertical="center" shrinkToFit="1"/>
    </xf>
    <xf numFmtId="0" fontId="4" fillId="0" borderId="54" xfId="0" applyFont="1" applyBorder="1" applyAlignment="1" applyProtection="1">
      <alignment vertical="center"/>
    </xf>
    <xf numFmtId="0" fontId="4" fillId="0" borderId="5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57" fontId="5" fillId="0" borderId="0" xfId="0" applyNumberFormat="1" applyFont="1" applyBorder="1" applyAlignment="1" applyProtection="1">
      <alignment vertical="top" shrinkToFit="1"/>
    </xf>
    <xf numFmtId="0" fontId="12" fillId="0" borderId="0" xfId="0" applyFont="1" applyBorder="1" applyAlignment="1" applyProtection="1">
      <alignment vertical="top" wrapText="1"/>
    </xf>
    <xf numFmtId="0" fontId="7" fillId="3" borderId="42" xfId="0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 shrinkToFit="1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vertical="top" wrapText="1"/>
    </xf>
    <xf numFmtId="0" fontId="8" fillId="3" borderId="55" xfId="0" applyFont="1" applyFill="1" applyBorder="1" applyAlignment="1" applyProtection="1">
      <protection locked="0"/>
    </xf>
    <xf numFmtId="0" fontId="6" fillId="0" borderId="58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Border="1" applyAlignment="1">
      <alignment horizontal="left" vertical="top" wrapText="1"/>
    </xf>
    <xf numFmtId="177" fontId="13" fillId="2" borderId="5" xfId="0" applyNumberFormat="1" applyFont="1" applyFill="1" applyBorder="1" applyAlignment="1" applyProtection="1">
      <alignment horizontal="center" vertical="center"/>
    </xf>
    <xf numFmtId="0" fontId="21" fillId="0" borderId="55" xfId="0" applyFont="1" applyBorder="1" applyAlignment="1" applyProtection="1">
      <alignment horizontal="center" vertical="center" wrapText="1" shrinkToFit="1"/>
    </xf>
    <xf numFmtId="0" fontId="4" fillId="4" borderId="2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 shrinkToFit="1"/>
    </xf>
    <xf numFmtId="0" fontId="4" fillId="4" borderId="0" xfId="0" applyFont="1" applyFill="1" applyAlignment="1">
      <alignment vertical="center"/>
    </xf>
    <xf numFmtId="0" fontId="10" fillId="0" borderId="21" xfId="0" applyFont="1" applyBorder="1" applyAlignment="1" applyProtection="1">
      <alignment horizontal="center" vertical="center"/>
    </xf>
    <xf numFmtId="178" fontId="4" fillId="4" borderId="9" xfId="1" applyNumberFormat="1" applyFont="1" applyFill="1" applyBorder="1" applyAlignment="1">
      <alignment vertical="center" shrinkToFit="1"/>
    </xf>
    <xf numFmtId="38" fontId="4" fillId="4" borderId="9" xfId="1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/>
    </xf>
    <xf numFmtId="178" fontId="4" fillId="4" borderId="9" xfId="0" applyNumberFormat="1" applyFont="1" applyFill="1" applyBorder="1" applyAlignment="1">
      <alignment vertical="center" shrinkToFit="1"/>
    </xf>
    <xf numFmtId="38" fontId="10" fillId="2" borderId="62" xfId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38" fontId="10" fillId="2" borderId="32" xfId="1" applyFont="1" applyFill="1" applyBorder="1" applyAlignment="1" applyProtection="1">
      <alignment vertical="center"/>
      <protection locked="0"/>
    </xf>
    <xf numFmtId="0" fontId="10" fillId="2" borderId="33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38" fontId="10" fillId="2" borderId="36" xfId="1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38" fontId="7" fillId="3" borderId="68" xfId="1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vertical="center"/>
      <protection locked="0"/>
    </xf>
    <xf numFmtId="0" fontId="7" fillId="3" borderId="71" xfId="0" applyFont="1" applyFill="1" applyBorder="1" applyAlignment="1" applyProtection="1">
      <alignment vertical="center"/>
      <protection locked="0"/>
    </xf>
    <xf numFmtId="0" fontId="7" fillId="3" borderId="66" xfId="0" applyFont="1" applyFill="1" applyBorder="1" applyAlignment="1" applyProtection="1">
      <alignment vertical="center"/>
      <protection locked="0"/>
    </xf>
    <xf numFmtId="0" fontId="10" fillId="0" borderId="72" xfId="0" applyFont="1" applyBorder="1" applyAlignment="1" applyProtection="1">
      <alignment vertical="center"/>
    </xf>
    <xf numFmtId="0" fontId="4" fillId="0" borderId="73" xfId="0" applyFont="1" applyBorder="1" applyAlignment="1" applyProtection="1">
      <alignment vertical="center"/>
    </xf>
    <xf numFmtId="38" fontId="10" fillId="2" borderId="28" xfId="1" applyFont="1" applyFill="1" applyBorder="1" applyAlignment="1" applyProtection="1">
      <alignment vertical="center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22" fillId="0" borderId="0" xfId="0" applyFont="1"/>
    <xf numFmtId="0" fontId="12" fillId="0" borderId="0" xfId="0" applyFont="1" applyBorder="1" applyAlignment="1" applyProtection="1">
      <alignment vertical="center"/>
    </xf>
    <xf numFmtId="0" fontId="19" fillId="0" borderId="55" xfId="0" applyFont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4" fillId="4" borderId="14" xfId="0" applyFont="1" applyFill="1" applyBorder="1" applyAlignment="1" applyProtection="1">
      <alignment vertical="center" shrinkToFit="1"/>
    </xf>
    <xf numFmtId="0" fontId="4" fillId="4" borderId="14" xfId="0" applyFont="1" applyFill="1" applyBorder="1" applyAlignment="1" applyProtection="1">
      <alignment vertical="center"/>
    </xf>
    <xf numFmtId="0" fontId="0" fillId="4" borderId="14" xfId="0" applyFill="1" applyBorder="1" applyProtection="1"/>
    <xf numFmtId="0" fontId="10" fillId="0" borderId="2" xfId="0" applyFont="1" applyBorder="1" applyAlignment="1" applyProtection="1">
      <alignment horizontal="center" vertical="center"/>
    </xf>
    <xf numFmtId="57" fontId="5" fillId="0" borderId="10" xfId="0" applyNumberFormat="1" applyFont="1" applyBorder="1" applyAlignment="1" applyProtection="1">
      <alignment vertical="top" shrinkToFit="1"/>
    </xf>
    <xf numFmtId="0" fontId="15" fillId="0" borderId="1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0" fontId="19" fillId="0" borderId="74" xfId="0" applyFont="1" applyBorder="1" applyAlignment="1" applyProtection="1">
      <alignment horizontal="center" vertical="center" shrinkToFit="1"/>
    </xf>
    <xf numFmtId="0" fontId="8" fillId="3" borderId="74" xfId="0" applyFont="1" applyFill="1" applyBorder="1" applyAlignment="1" applyProtection="1">
      <protection locked="0"/>
    </xf>
    <xf numFmtId="0" fontId="10" fillId="0" borderId="79" xfId="0" applyFont="1" applyBorder="1" applyAlignment="1" applyProtection="1">
      <alignment horizontal="center" vertical="center"/>
    </xf>
    <xf numFmtId="0" fontId="4" fillId="0" borderId="80" xfId="0" applyFont="1" applyBorder="1" applyAlignment="1" applyProtection="1">
      <alignment horizontal="center" vertical="center"/>
    </xf>
    <xf numFmtId="177" fontId="13" fillId="2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 applyProtection="1">
      <alignment horizontal="center" vertical="center"/>
    </xf>
    <xf numFmtId="179" fontId="10" fillId="0" borderId="83" xfId="0" applyNumberFormat="1" applyFont="1" applyBorder="1" applyAlignment="1" applyProtection="1">
      <alignment horizontal="right" vertical="center"/>
    </xf>
    <xf numFmtId="179" fontId="10" fillId="0" borderId="81" xfId="0" applyNumberFormat="1" applyFont="1" applyBorder="1" applyAlignment="1" applyProtection="1">
      <alignment horizontal="right" vertical="center"/>
    </xf>
    <xf numFmtId="179" fontId="10" fillId="0" borderId="84" xfId="0" applyNumberFormat="1" applyFont="1" applyBorder="1" applyAlignment="1" applyProtection="1">
      <alignment horizontal="right" vertical="center"/>
    </xf>
    <xf numFmtId="179" fontId="10" fillId="0" borderId="85" xfId="0" applyNumberFormat="1" applyFont="1" applyBorder="1" applyAlignment="1" applyProtection="1">
      <alignment horizontal="right" vertical="center"/>
    </xf>
    <xf numFmtId="180" fontId="10" fillId="0" borderId="86" xfId="0" applyNumberFormat="1" applyFont="1" applyBorder="1" applyAlignment="1" applyProtection="1">
      <alignment horizontal="center" vertical="center"/>
    </xf>
    <xf numFmtId="38" fontId="10" fillId="2" borderId="87" xfId="1" applyFont="1" applyFill="1" applyBorder="1" applyAlignment="1" applyProtection="1">
      <alignment vertical="center"/>
    </xf>
    <xf numFmtId="0" fontId="10" fillId="2" borderId="88" xfId="0" applyFont="1" applyFill="1" applyBorder="1" applyAlignment="1" applyProtection="1">
      <alignment vertical="center"/>
    </xf>
    <xf numFmtId="0" fontId="4" fillId="0" borderId="89" xfId="0" applyFont="1" applyBorder="1" applyAlignment="1">
      <alignment vertical="center"/>
    </xf>
    <xf numFmtId="0" fontId="10" fillId="2" borderId="90" xfId="0" applyFont="1" applyFill="1" applyBorder="1" applyAlignment="1" applyProtection="1">
      <alignment vertical="center"/>
    </xf>
    <xf numFmtId="0" fontId="10" fillId="2" borderId="91" xfId="0" applyFont="1" applyFill="1" applyBorder="1" applyAlignment="1" applyProtection="1">
      <alignment vertical="center"/>
    </xf>
    <xf numFmtId="0" fontId="10" fillId="0" borderId="92" xfId="0" applyFont="1" applyBorder="1" applyAlignment="1" applyProtection="1">
      <alignment vertical="center"/>
    </xf>
    <xf numFmtId="0" fontId="4" fillId="0" borderId="93" xfId="0" applyFont="1" applyBorder="1" applyAlignment="1" applyProtection="1">
      <alignment vertical="center"/>
    </xf>
    <xf numFmtId="0" fontId="8" fillId="3" borderId="94" xfId="0" applyFont="1" applyFill="1" applyBorder="1" applyAlignment="1" applyProtection="1">
      <protection locked="0"/>
    </xf>
    <xf numFmtId="0" fontId="10" fillId="0" borderId="97" xfId="0" applyFont="1" applyBorder="1" applyAlignment="1" applyProtection="1">
      <alignment horizontal="center" vertical="center"/>
    </xf>
    <xf numFmtId="0" fontId="10" fillId="0" borderId="98" xfId="0" applyFont="1" applyBorder="1" applyAlignment="1" applyProtection="1">
      <alignment horizontal="center" vertical="center"/>
    </xf>
    <xf numFmtId="38" fontId="10" fillId="2" borderId="87" xfId="1" applyFont="1" applyFill="1" applyBorder="1" applyAlignment="1" applyProtection="1">
      <alignment vertical="center"/>
      <protection locked="0"/>
    </xf>
    <xf numFmtId="0" fontId="10" fillId="2" borderId="88" xfId="0" applyFont="1" applyFill="1" applyBorder="1" applyAlignment="1" applyProtection="1">
      <alignment vertical="center"/>
      <protection locked="0"/>
    </xf>
    <xf numFmtId="0" fontId="10" fillId="2" borderId="90" xfId="0" applyFont="1" applyFill="1" applyBorder="1" applyAlignment="1" applyProtection="1">
      <alignment vertical="center"/>
      <protection locked="0"/>
    </xf>
    <xf numFmtId="0" fontId="10" fillId="2" borderId="9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 wrapText="1" shrinkToFit="1"/>
    </xf>
    <xf numFmtId="0" fontId="4" fillId="5" borderId="0" xfId="0" applyFont="1" applyFill="1" applyAlignment="1" applyProtection="1">
      <alignment vertical="center"/>
    </xf>
    <xf numFmtId="0" fontId="4" fillId="5" borderId="0" xfId="0" applyFont="1" applyFill="1" applyBorder="1" applyAlignment="1" applyProtection="1">
      <alignment vertical="center" shrinkToFit="1"/>
    </xf>
    <xf numFmtId="179" fontId="14" fillId="0" borderId="83" xfId="0" applyNumberFormat="1" applyFont="1" applyBorder="1" applyAlignment="1" applyProtection="1">
      <alignment horizontal="right" vertical="center"/>
    </xf>
    <xf numFmtId="180" fontId="10" fillId="0" borderId="27" xfId="0" applyNumberFormat="1" applyFont="1" applyBorder="1" applyAlignment="1" applyProtection="1">
      <alignment horizontal="center" vertical="center"/>
      <protection locked="0"/>
    </xf>
    <xf numFmtId="0" fontId="10" fillId="5" borderId="104" xfId="0" applyFont="1" applyFill="1" applyBorder="1" applyAlignment="1" applyProtection="1">
      <alignment vertical="center"/>
      <protection locked="0"/>
    </xf>
    <xf numFmtId="0" fontId="4" fillId="5" borderId="15" xfId="0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10" fillId="5" borderId="13" xfId="0" applyFont="1" applyFill="1" applyBorder="1" applyAlignment="1" applyProtection="1">
      <alignment vertical="center"/>
      <protection locked="0"/>
    </xf>
    <xf numFmtId="0" fontId="10" fillId="0" borderId="30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179" fontId="14" fillId="0" borderId="81" xfId="0" applyNumberFormat="1" applyFont="1" applyBorder="1" applyAlignment="1" applyProtection="1">
      <alignment horizontal="right" vertical="center"/>
    </xf>
    <xf numFmtId="180" fontId="10" fillId="0" borderId="5" xfId="0" applyNumberFormat="1" applyFont="1" applyBorder="1" applyAlignment="1" applyProtection="1">
      <alignment horizontal="center" vertical="center"/>
      <protection locked="0"/>
    </xf>
    <xf numFmtId="0" fontId="10" fillId="5" borderId="106" xfId="0" applyFont="1" applyFill="1" applyBorder="1" applyAlignment="1" applyProtection="1">
      <alignment vertical="center"/>
      <protection locked="0"/>
    </xf>
    <xf numFmtId="0" fontId="4" fillId="5" borderId="18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38" fontId="10" fillId="5" borderId="3" xfId="1" applyFont="1" applyFill="1" applyBorder="1" applyAlignment="1" applyProtection="1">
      <alignment vertical="center"/>
      <protection locked="0"/>
    </xf>
    <xf numFmtId="38" fontId="10" fillId="5" borderId="105" xfId="1" applyFont="1" applyFill="1" applyBorder="1" applyAlignment="1" applyProtection="1">
      <alignment vertical="center"/>
      <protection locked="0"/>
    </xf>
    <xf numFmtId="0" fontId="10" fillId="5" borderId="107" xfId="0" applyFont="1" applyFill="1" applyBorder="1" applyAlignment="1" applyProtection="1">
      <alignment vertical="center"/>
      <protection locked="0"/>
    </xf>
    <xf numFmtId="179" fontId="14" fillId="0" borderId="84" xfId="0" applyNumberFormat="1" applyFont="1" applyBorder="1" applyAlignment="1" applyProtection="1">
      <alignment horizontal="right" vertical="center"/>
    </xf>
    <xf numFmtId="180" fontId="10" fillId="0" borderId="16" xfId="0" applyNumberFormat="1" applyFont="1" applyBorder="1" applyAlignment="1" applyProtection="1">
      <alignment horizontal="center" vertical="center"/>
      <protection locked="0"/>
    </xf>
    <xf numFmtId="38" fontId="10" fillId="5" borderId="91" xfId="1" applyFont="1" applyFill="1" applyBorder="1" applyAlignment="1" applyProtection="1">
      <alignment vertical="center"/>
      <protection locked="0"/>
    </xf>
    <xf numFmtId="38" fontId="10" fillId="5" borderId="108" xfId="1" applyFont="1" applyFill="1" applyBorder="1" applyAlignment="1" applyProtection="1">
      <alignment vertical="center"/>
      <protection locked="0"/>
    </xf>
    <xf numFmtId="0" fontId="10" fillId="5" borderId="109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vertical="center"/>
      <protection locked="0"/>
    </xf>
    <xf numFmtId="0" fontId="10" fillId="5" borderId="10" xfId="0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179" fontId="25" fillId="6" borderId="38" xfId="0" applyNumberFormat="1" applyFont="1" applyFill="1" applyBorder="1" applyAlignment="1" applyProtection="1">
      <alignment horizontal="right" vertical="center"/>
    </xf>
    <xf numFmtId="180" fontId="10" fillId="6" borderId="39" xfId="0" applyNumberFormat="1" applyFont="1" applyFill="1" applyBorder="1" applyAlignment="1" applyProtection="1">
      <alignment horizontal="center" vertical="center"/>
      <protection locked="0"/>
    </xf>
    <xf numFmtId="38" fontId="7" fillId="6" borderId="44" xfId="1" applyFont="1" applyFill="1" applyBorder="1" applyAlignment="1" applyProtection="1">
      <alignment vertical="center"/>
      <protection locked="0"/>
    </xf>
    <xf numFmtId="38" fontId="7" fillId="6" borderId="110" xfId="1" applyFont="1" applyFill="1" applyBorder="1" applyAlignment="1" applyProtection="1">
      <alignment vertical="center"/>
      <protection locked="0"/>
    </xf>
    <xf numFmtId="0" fontId="7" fillId="6" borderId="111" xfId="0" applyFont="1" applyFill="1" applyBorder="1" applyAlignment="1" applyProtection="1">
      <alignment vertical="center"/>
      <protection locked="0"/>
    </xf>
    <xf numFmtId="0" fontId="7" fillId="6" borderId="42" xfId="0" applyFont="1" applyFill="1" applyBorder="1" applyAlignment="1" applyProtection="1">
      <alignment vertical="center"/>
      <protection locked="0"/>
    </xf>
    <xf numFmtId="0" fontId="7" fillId="6" borderId="43" xfId="0" applyFont="1" applyFill="1" applyBorder="1" applyAlignment="1" applyProtection="1">
      <alignment vertical="center"/>
      <protection locked="0"/>
    </xf>
    <xf numFmtId="0" fontId="7" fillId="6" borderId="44" xfId="0" applyFont="1" applyFill="1" applyBorder="1" applyAlignment="1" applyProtection="1">
      <alignment vertical="center"/>
      <protection locked="0"/>
    </xf>
    <xf numFmtId="0" fontId="7" fillId="6" borderId="45" xfId="0" applyFont="1" applyFill="1" applyBorder="1" applyAlignment="1" applyProtection="1">
      <alignment horizontal="right" vertical="center"/>
      <protection locked="0"/>
    </xf>
    <xf numFmtId="0" fontId="4" fillId="6" borderId="55" xfId="0" applyFont="1" applyFill="1" applyBorder="1" applyAlignment="1" applyProtection="1">
      <alignment vertical="center"/>
      <protection locked="0"/>
    </xf>
    <xf numFmtId="38" fontId="10" fillId="5" borderId="13" xfId="1" applyFont="1" applyFill="1" applyBorder="1" applyAlignment="1" applyProtection="1">
      <alignment vertical="center"/>
      <protection locked="0"/>
    </xf>
    <xf numFmtId="38" fontId="10" fillId="5" borderId="103" xfId="1" applyFont="1" applyFill="1" applyBorder="1" applyAlignment="1" applyProtection="1">
      <alignment vertical="center"/>
      <protection locked="0"/>
    </xf>
    <xf numFmtId="179" fontId="14" fillId="0" borderId="85" xfId="0" applyNumberFormat="1" applyFont="1" applyBorder="1" applyAlignment="1" applyProtection="1">
      <alignment horizontal="right" vertical="center"/>
    </xf>
    <xf numFmtId="180" fontId="10" fillId="0" borderId="86" xfId="0" applyNumberFormat="1" applyFont="1" applyBorder="1" applyAlignment="1" applyProtection="1">
      <alignment horizontal="center" vertical="center"/>
      <protection locked="0"/>
    </xf>
    <xf numFmtId="38" fontId="10" fillId="5" borderId="112" xfId="1" applyFont="1" applyFill="1" applyBorder="1" applyAlignment="1" applyProtection="1">
      <alignment vertical="center"/>
      <protection locked="0"/>
    </xf>
    <xf numFmtId="0" fontId="10" fillId="5" borderId="113" xfId="0" applyFont="1" applyFill="1" applyBorder="1" applyAlignment="1" applyProtection="1">
      <alignment vertical="center"/>
      <protection locked="0"/>
    </xf>
    <xf numFmtId="0" fontId="4" fillId="5" borderId="89" xfId="0" applyFont="1" applyFill="1" applyBorder="1" applyAlignment="1" applyProtection="1">
      <alignment vertical="center"/>
      <protection locked="0"/>
    </xf>
    <xf numFmtId="0" fontId="10" fillId="5" borderId="90" xfId="0" applyFont="1" applyFill="1" applyBorder="1" applyAlignment="1" applyProtection="1">
      <alignment vertical="center"/>
      <protection locked="0"/>
    </xf>
    <xf numFmtId="0" fontId="10" fillId="5" borderId="91" xfId="0" applyFont="1" applyFill="1" applyBorder="1" applyAlignment="1" applyProtection="1">
      <alignment vertical="center"/>
      <protection locked="0"/>
    </xf>
    <xf numFmtId="0" fontId="10" fillId="0" borderId="92" xfId="0" applyFont="1" applyBorder="1" applyAlignment="1" applyProtection="1">
      <alignment vertical="center"/>
      <protection locked="0"/>
    </xf>
    <xf numFmtId="0" fontId="4" fillId="0" borderId="93" xfId="0" applyFont="1" applyBorder="1" applyAlignment="1" applyProtection="1">
      <alignment vertical="center"/>
      <protection locked="0"/>
    </xf>
    <xf numFmtId="0" fontId="19" fillId="0" borderId="94" xfId="0" applyFont="1" applyBorder="1" applyAlignment="1" applyProtection="1">
      <alignment horizontal="center" vertical="center" shrinkToFit="1"/>
    </xf>
    <xf numFmtId="0" fontId="21" fillId="0" borderId="94" xfId="0" applyFont="1" applyBorder="1" applyAlignment="1" applyProtection="1">
      <alignment vertical="center" wrapText="1" shrinkToFit="1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2" fillId="0" borderId="3" xfId="0" applyNumberFormat="1" applyFont="1" applyFill="1" applyBorder="1" applyAlignment="1" applyProtection="1">
      <alignment vertical="center"/>
      <protection locked="0"/>
    </xf>
    <xf numFmtId="49" fontId="12" fillId="0" borderId="4" xfId="0" applyNumberFormat="1" applyFont="1" applyFill="1" applyBorder="1" applyAlignment="1" applyProtection="1">
      <alignment vertical="center"/>
      <protection locked="0"/>
    </xf>
    <xf numFmtId="49" fontId="12" fillId="0" borderId="5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 shrinkToFit="1"/>
    </xf>
    <xf numFmtId="0" fontId="4" fillId="0" borderId="14" xfId="0" applyFont="1" applyBorder="1" applyAlignment="1" applyProtection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</xf>
    <xf numFmtId="0" fontId="6" fillId="0" borderId="5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top"/>
    </xf>
    <xf numFmtId="0" fontId="4" fillId="0" borderId="64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70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89" xfId="0" applyFont="1" applyBorder="1" applyAlignment="1" applyProtection="1">
      <alignment vertical="center"/>
    </xf>
    <xf numFmtId="179" fontId="10" fillId="0" borderId="100" xfId="0" applyNumberFormat="1" applyFont="1" applyBorder="1" applyAlignment="1" applyProtection="1">
      <alignment horizontal="right" vertical="center"/>
    </xf>
    <xf numFmtId="180" fontId="10" fillId="0" borderId="61" xfId="0" applyNumberFormat="1" applyFont="1" applyBorder="1" applyAlignment="1" applyProtection="1">
      <alignment horizontal="center" vertical="center"/>
    </xf>
    <xf numFmtId="179" fontId="7" fillId="0" borderId="101" xfId="0" applyNumberFormat="1" applyFont="1" applyFill="1" applyBorder="1" applyAlignment="1" applyProtection="1">
      <alignment horizontal="right" vertical="center"/>
    </xf>
    <xf numFmtId="180" fontId="10" fillId="0" borderId="67" xfId="0" applyNumberFormat="1" applyFont="1" applyBorder="1" applyAlignment="1" applyProtection="1">
      <alignment horizontal="center" vertical="center"/>
    </xf>
    <xf numFmtId="38" fontId="10" fillId="0" borderId="114" xfId="1" applyFont="1" applyBorder="1" applyAlignment="1" applyProtection="1">
      <alignment vertical="center" shrinkToFit="1"/>
    </xf>
    <xf numFmtId="0" fontId="2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9" fontId="12" fillId="0" borderId="14" xfId="0" applyNumberFormat="1" applyFont="1" applyFill="1" applyBorder="1" applyAlignment="1" applyProtection="1">
      <alignment vertical="center"/>
    </xf>
    <xf numFmtId="49" fontId="12" fillId="0" borderId="27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49" fontId="26" fillId="0" borderId="14" xfId="0" applyNumberFormat="1" applyFont="1" applyFill="1" applyBorder="1" applyAlignment="1" applyProtection="1">
      <alignment vertical="center"/>
    </xf>
    <xf numFmtId="49" fontId="26" fillId="0" borderId="4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top"/>
    </xf>
    <xf numFmtId="49" fontId="1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/>
    </xf>
    <xf numFmtId="177" fontId="7" fillId="2" borderId="75" xfId="0" applyNumberFormat="1" applyFont="1" applyFill="1" applyBorder="1" applyAlignment="1" applyProtection="1">
      <alignment horizontal="right" vertical="center"/>
      <protection locked="0"/>
    </xf>
    <xf numFmtId="177" fontId="7" fillId="2" borderId="78" xfId="0" applyNumberFormat="1" applyFont="1" applyFill="1" applyBorder="1" applyAlignment="1" applyProtection="1">
      <alignment horizontal="right" vertical="center"/>
      <protection locked="0"/>
    </xf>
    <xf numFmtId="0" fontId="10" fillId="0" borderId="95" xfId="0" applyFont="1" applyBorder="1" applyAlignment="1" applyProtection="1">
      <alignment horizontal="center" vertical="center"/>
    </xf>
    <xf numFmtId="0" fontId="10" fillId="0" borderId="78" xfId="0" applyFont="1" applyBorder="1" applyAlignment="1" applyProtection="1">
      <alignment horizontal="center" vertical="center"/>
    </xf>
    <xf numFmtId="0" fontId="10" fillId="0" borderId="96" xfId="0" applyFont="1" applyBorder="1" applyAlignment="1" applyProtection="1">
      <alignment horizontal="center" vertical="center"/>
    </xf>
    <xf numFmtId="0" fontId="10" fillId="0" borderId="79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77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182" fontId="7" fillId="2" borderId="99" xfId="0" applyNumberFormat="1" applyFont="1" applyFill="1" applyBorder="1" applyAlignment="1" applyProtection="1">
      <alignment horizontal="right" vertical="center"/>
      <protection locked="0"/>
    </xf>
    <xf numFmtId="182" fontId="7" fillId="2" borderId="57" xfId="0" applyNumberFormat="1" applyFont="1" applyFill="1" applyBorder="1" applyAlignment="1" applyProtection="1">
      <alignment horizontal="right" vertical="center"/>
      <protection locked="0"/>
    </xf>
    <xf numFmtId="38" fontId="7" fillId="0" borderId="59" xfId="1" applyFont="1" applyBorder="1" applyAlignment="1" applyProtection="1">
      <alignment horizontal="center" vertical="center" shrinkToFit="1"/>
    </xf>
    <xf numFmtId="38" fontId="7" fillId="0" borderId="60" xfId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distributed" indent="1"/>
    </xf>
    <xf numFmtId="0" fontId="5" fillId="0" borderId="8" xfId="0" applyFont="1" applyBorder="1" applyAlignment="1" applyProtection="1">
      <alignment horizontal="distributed" indent="1"/>
    </xf>
    <xf numFmtId="49" fontId="14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49" fontId="14" fillId="2" borderId="56" xfId="0" applyNumberFormat="1" applyFont="1" applyFill="1" applyBorder="1" applyAlignment="1" applyProtection="1">
      <alignment horizontal="right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right" vertical="center" shrinkToFit="1"/>
      <protection locked="0"/>
    </xf>
    <xf numFmtId="49" fontId="14" fillId="2" borderId="52" xfId="0" applyNumberFormat="1" applyFont="1" applyFill="1" applyBorder="1" applyAlignment="1" applyProtection="1">
      <alignment horizontal="right" vertical="center" shrinkToFit="1"/>
      <protection locked="0"/>
    </xf>
    <xf numFmtId="49" fontId="14" fillId="2" borderId="13" xfId="0" applyNumberFormat="1" applyFont="1" applyFill="1" applyBorder="1" applyAlignment="1" applyProtection="1">
      <alignment horizontal="right" vertical="center" shrinkToFit="1"/>
      <protection locked="0"/>
    </xf>
    <xf numFmtId="49" fontId="14" fillId="2" borderId="14" xfId="0" applyNumberFormat="1" applyFont="1" applyFill="1" applyBorder="1" applyAlignment="1" applyProtection="1">
      <alignment horizontal="right" vertical="center" shrinkToFit="1"/>
      <protection locked="0"/>
    </xf>
    <xf numFmtId="49" fontId="14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11" xfId="0" applyFont="1" applyFill="1" applyBorder="1" applyAlignment="1" applyProtection="1">
      <alignment horizontal="center" wrapText="1"/>
      <protection locked="0"/>
    </xf>
    <xf numFmtId="0" fontId="12" fillId="2" borderId="16" xfId="0" applyFont="1" applyFill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14" fillId="5" borderId="47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48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" xfId="0" applyNumberFormat="1" applyFont="1" applyFill="1" applyBorder="1" applyAlignment="1" applyProtection="1">
      <alignment horizontal="left" vertical="center" shrinkToFit="1"/>
      <protection locked="0"/>
    </xf>
    <xf numFmtId="49" fontId="26" fillId="5" borderId="51" xfId="0" applyNumberFormat="1" applyFont="1" applyFill="1" applyBorder="1" applyAlignment="1" applyProtection="1">
      <alignment horizontal="right" vertical="center" shrinkToFit="1"/>
      <protection locked="0"/>
    </xf>
    <xf numFmtId="49" fontId="14" fillId="5" borderId="51" xfId="0" applyNumberFormat="1" applyFont="1" applyFill="1" applyBorder="1" applyAlignment="1" applyProtection="1">
      <alignment horizontal="right" vertical="center" shrinkToFit="1"/>
      <protection locked="0"/>
    </xf>
    <xf numFmtId="49" fontId="14" fillId="5" borderId="52" xfId="0" applyNumberFormat="1" applyFont="1" applyFill="1" applyBorder="1" applyAlignment="1" applyProtection="1">
      <alignment horizontal="right" vertical="center" shrinkToFit="1"/>
      <protection locked="0"/>
    </xf>
    <xf numFmtId="49" fontId="14" fillId="5" borderId="14" xfId="0" applyNumberFormat="1" applyFont="1" applyFill="1" applyBorder="1" applyAlignment="1" applyProtection="1">
      <alignment horizontal="right" vertical="center" shrinkToFit="1"/>
      <protection locked="0"/>
    </xf>
    <xf numFmtId="49" fontId="14" fillId="5" borderId="27" xfId="0" applyNumberFormat="1" applyFont="1" applyFill="1" applyBorder="1" applyAlignment="1" applyProtection="1">
      <alignment horizontal="right" vertical="center" shrinkToFit="1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wrapText="1"/>
      <protection locked="0"/>
    </xf>
    <xf numFmtId="0" fontId="12" fillId="5" borderId="4" xfId="0" applyFont="1" applyFill="1" applyBorder="1" applyAlignment="1" applyProtection="1">
      <alignment wrapText="1"/>
      <protection locked="0"/>
    </xf>
    <xf numFmtId="0" fontId="12" fillId="5" borderId="5" xfId="0" applyFont="1" applyFill="1" applyBorder="1" applyAlignment="1" applyProtection="1">
      <alignment wrapText="1"/>
      <protection locked="0"/>
    </xf>
    <xf numFmtId="38" fontId="10" fillId="0" borderId="24" xfId="1" applyFont="1" applyBorder="1" applyAlignment="1" applyProtection="1">
      <alignment horizontal="center" vertical="center" wrapText="1" shrinkToFit="1"/>
    </xf>
    <xf numFmtId="38" fontId="10" fillId="0" borderId="57" xfId="1" applyFont="1" applyBorder="1" applyAlignment="1" applyProtection="1">
      <alignment horizontal="center" vertical="center" wrapText="1" shrinkToFit="1"/>
    </xf>
    <xf numFmtId="38" fontId="10" fillId="5" borderId="13" xfId="1" applyFont="1" applyFill="1" applyBorder="1" applyAlignment="1" applyProtection="1">
      <alignment horizontal="center" vertical="center"/>
      <protection locked="0"/>
    </xf>
    <xf numFmtId="38" fontId="10" fillId="5" borderId="103" xfId="1" applyFont="1" applyFill="1" applyBorder="1" applyAlignment="1" applyProtection="1">
      <alignment horizontal="center" vertical="center"/>
      <protection locked="0"/>
    </xf>
    <xf numFmtId="38" fontId="10" fillId="5" borderId="3" xfId="1" applyFont="1" applyFill="1" applyBorder="1" applyAlignment="1" applyProtection="1">
      <alignment horizontal="center" vertical="center"/>
      <protection locked="0"/>
    </xf>
    <xf numFmtId="38" fontId="10" fillId="5" borderId="105" xfId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center"/>
    </xf>
    <xf numFmtId="49" fontId="14" fillId="5" borderId="1" xfId="0" applyNumberFormat="1" applyFont="1" applyFill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/>
    </xf>
    <xf numFmtId="177" fontId="7" fillId="5" borderId="75" xfId="0" applyNumberFormat="1" applyFont="1" applyFill="1" applyBorder="1" applyAlignment="1" applyProtection="1">
      <alignment horizontal="right" vertical="center"/>
      <protection locked="0"/>
    </xf>
    <xf numFmtId="177" fontId="7" fillId="5" borderId="76" xfId="0" applyNumberFormat="1" applyFont="1" applyFill="1" applyBorder="1" applyAlignment="1" applyProtection="1">
      <alignment horizontal="right" vertical="center"/>
      <protection locked="0"/>
    </xf>
    <xf numFmtId="177" fontId="7" fillId="5" borderId="99" xfId="0" applyNumberFormat="1" applyFont="1" applyFill="1" applyBorder="1" applyAlignment="1" applyProtection="1">
      <alignment horizontal="right" vertical="center"/>
      <protection locked="0"/>
    </xf>
    <xf numFmtId="177" fontId="7" fillId="5" borderId="102" xfId="0" applyNumberFormat="1" applyFont="1" applyFill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left" vertical="top" wrapText="1"/>
    </xf>
    <xf numFmtId="177" fontId="7" fillId="2" borderId="75" xfId="0" applyNumberFormat="1" applyFont="1" applyFill="1" applyBorder="1" applyAlignment="1" applyProtection="1">
      <alignment horizontal="left" vertical="center"/>
    </xf>
    <xf numFmtId="177" fontId="7" fillId="2" borderId="76" xfId="0" applyNumberFormat="1" applyFont="1" applyFill="1" applyBorder="1" applyAlignment="1" applyProtection="1">
      <alignment horizontal="left" vertical="center"/>
    </xf>
    <xf numFmtId="0" fontId="10" fillId="0" borderId="76" xfId="0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horizontal="center" vertical="center" shrinkToFit="1"/>
    </xf>
    <xf numFmtId="38" fontId="10" fillId="0" borderId="2" xfId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</xf>
    <xf numFmtId="49" fontId="14" fillId="2" borderId="46" xfId="0" applyNumberFormat="1" applyFont="1" applyFill="1" applyBorder="1" applyAlignment="1" applyProtection="1">
      <alignment horizontal="left" vertical="center" shrinkToFit="1"/>
    </xf>
    <xf numFmtId="49" fontId="14" fillId="2" borderId="47" xfId="0" applyNumberFormat="1" applyFont="1" applyFill="1" applyBorder="1" applyAlignment="1" applyProtection="1">
      <alignment horizontal="left" vertical="center" shrinkToFit="1"/>
    </xf>
    <xf numFmtId="49" fontId="14" fillId="2" borderId="48" xfId="0" applyNumberFormat="1" applyFont="1" applyFill="1" applyBorder="1" applyAlignment="1" applyProtection="1">
      <alignment horizontal="left" vertical="center" shrinkToFit="1"/>
    </xf>
    <xf numFmtId="49" fontId="12" fillId="2" borderId="2" xfId="0" applyNumberFormat="1" applyFont="1" applyFill="1" applyBorder="1" applyAlignment="1" applyProtection="1">
      <alignment vertical="center" shrinkToFit="1"/>
    </xf>
    <xf numFmtId="49" fontId="16" fillId="2" borderId="51" xfId="0" applyNumberFormat="1" applyFont="1" applyFill="1" applyBorder="1" applyAlignment="1" applyProtection="1">
      <alignment horizontal="left" vertical="center" shrinkToFit="1"/>
    </xf>
    <xf numFmtId="49" fontId="16" fillId="2" borderId="14" xfId="0" applyNumberFormat="1" applyFont="1" applyFill="1" applyBorder="1" applyAlignment="1" applyProtection="1">
      <alignment horizontal="left" vertical="center" shrinkToFit="1"/>
    </xf>
    <xf numFmtId="181" fontId="17" fillId="2" borderId="52" xfId="0" applyNumberFormat="1" applyFont="1" applyFill="1" applyBorder="1" applyAlignment="1" applyProtection="1">
      <alignment horizontal="center" vertical="center" shrinkToFit="1"/>
    </xf>
    <xf numFmtId="181" fontId="17" fillId="2" borderId="27" xfId="0" applyNumberFormat="1" applyFont="1" applyFill="1" applyBorder="1" applyAlignment="1" applyProtection="1">
      <alignment horizontal="center" vertical="center" shrinkToFit="1"/>
    </xf>
    <xf numFmtId="0" fontId="12" fillId="2" borderId="3" xfId="0" applyFont="1" applyFill="1" applyBorder="1" applyAlignment="1" applyProtection="1">
      <alignment vertical="center" wrapText="1"/>
    </xf>
    <xf numFmtId="0" fontId="12" fillId="2" borderId="4" xfId="0" applyFont="1" applyFill="1" applyBorder="1" applyAlignment="1" applyProtection="1">
      <alignment vertical="center" wrapText="1"/>
    </xf>
    <xf numFmtId="0" fontId="12" fillId="2" borderId="5" xfId="0" applyFont="1" applyFill="1" applyBorder="1" applyAlignment="1" applyProtection="1">
      <alignment vertical="center" wrapText="1"/>
    </xf>
    <xf numFmtId="0" fontId="12" fillId="2" borderId="3" xfId="0" applyFont="1" applyFill="1" applyBorder="1" applyAlignment="1" applyProtection="1">
      <alignment horizontal="left" wrapText="1"/>
    </xf>
    <xf numFmtId="0" fontId="12" fillId="2" borderId="4" xfId="0" applyFont="1" applyFill="1" applyBorder="1" applyAlignment="1" applyProtection="1">
      <alignment horizontal="left" wrapText="1"/>
    </xf>
    <xf numFmtId="0" fontId="12" fillId="2" borderId="5" xfId="0" applyFont="1" applyFill="1" applyBorder="1" applyAlignment="1" applyProtection="1">
      <alignment horizontal="left" wrapText="1"/>
    </xf>
    <xf numFmtId="49" fontId="14" fillId="2" borderId="3" xfId="0" applyNumberFormat="1" applyFont="1" applyFill="1" applyBorder="1" applyAlignment="1" applyProtection="1">
      <alignment horizontal="left" vertical="top" wrapText="1"/>
    </xf>
    <xf numFmtId="49" fontId="14" fillId="2" borderId="4" xfId="0" applyNumberFormat="1" applyFont="1" applyFill="1" applyBorder="1" applyAlignment="1" applyProtection="1">
      <alignment horizontal="left" vertical="top" wrapText="1"/>
    </xf>
    <xf numFmtId="49" fontId="14" fillId="2" borderId="5" xfId="0" applyNumberFormat="1" applyFont="1" applyFill="1" applyBorder="1" applyAlignment="1" applyProtection="1">
      <alignment horizontal="left" vertical="top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9999"/>
      <color rgb="FFFF5050"/>
      <color rgb="FFFFCCFF"/>
      <color rgb="FFFF0000"/>
      <color rgb="FFFF6600"/>
      <color rgb="FFFFFF99"/>
      <color rgb="FFFFCC00"/>
      <color rgb="FFFFFFCC"/>
      <color rgb="FFF97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0</xdr:rowOff>
    </xdr:from>
    <xdr:to>
      <xdr:col>6</xdr:col>
      <xdr:colOff>285750</xdr:colOff>
      <xdr:row>1</xdr:row>
      <xdr:rowOff>47625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0" t="31402" r="5714" b="23139"/>
        <a:stretch/>
      </xdr:blipFill>
      <xdr:spPr>
        <a:xfrm>
          <a:off x="2409825" y="0"/>
          <a:ext cx="1466850" cy="323850"/>
        </a:xfrm>
        <a:prstGeom prst="rect">
          <a:avLst/>
        </a:prstGeom>
      </xdr:spPr>
    </xdr:pic>
    <xdr:clientData/>
  </xdr:twoCellAnchor>
  <xdr:oneCellAnchor>
    <xdr:from>
      <xdr:col>8</xdr:col>
      <xdr:colOff>38100</xdr:colOff>
      <xdr:row>5</xdr:row>
      <xdr:rowOff>19050</xdr:rowOff>
    </xdr:from>
    <xdr:ext cx="1803246" cy="112661"/>
    <xdr:sp macro="" textlink="">
      <xdr:nvSpPr>
        <xdr:cNvPr id="3" name="テキスト ボックス 2"/>
        <xdr:cNvSpPr txBox="1"/>
      </xdr:nvSpPr>
      <xdr:spPr>
        <a:xfrm>
          <a:off x="5086350" y="1047750"/>
          <a:ext cx="1803246" cy="1126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noAutofit/>
        </a:bodyPr>
        <a:lstStyle/>
        <a:p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会社名・学校名等さしつかえがなければご記入ください。</a:t>
          </a:r>
        </a:p>
      </xdr:txBody>
    </xdr:sp>
    <xdr:clientData/>
  </xdr:oneCellAnchor>
  <xdr:twoCellAnchor>
    <xdr:from>
      <xdr:col>9</xdr:col>
      <xdr:colOff>733425</xdr:colOff>
      <xdr:row>42</xdr:row>
      <xdr:rowOff>57153</xdr:rowOff>
    </xdr:from>
    <xdr:to>
      <xdr:col>27</xdr:col>
      <xdr:colOff>251538</xdr:colOff>
      <xdr:row>43</xdr:row>
      <xdr:rowOff>36159</xdr:rowOff>
    </xdr:to>
    <xdr:sp macro="" textlink="">
      <xdr:nvSpPr>
        <xdr:cNvPr id="4" name="下矢印 3"/>
        <xdr:cNvSpPr/>
      </xdr:nvSpPr>
      <xdr:spPr>
        <a:xfrm rot="5400000">
          <a:off x="6660891" y="8950587"/>
          <a:ext cx="188556" cy="32773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226219</xdr:colOff>
      <xdr:row>7</xdr:row>
      <xdr:rowOff>289639</xdr:rowOff>
    </xdr:from>
    <xdr:to>
      <xdr:col>27</xdr:col>
      <xdr:colOff>306785</xdr:colOff>
      <xdr:row>42</xdr:row>
      <xdr:rowOff>226219</xdr:rowOff>
    </xdr:to>
    <xdr:sp macro="" textlink="">
      <xdr:nvSpPr>
        <xdr:cNvPr id="5" name="正方形/長方形 4"/>
        <xdr:cNvSpPr/>
      </xdr:nvSpPr>
      <xdr:spPr>
        <a:xfrm>
          <a:off x="6893719" y="1851739"/>
          <a:ext cx="80566" cy="731845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47625</xdr:colOff>
      <xdr:row>6</xdr:row>
      <xdr:rowOff>19050</xdr:rowOff>
    </xdr:from>
    <xdr:to>
      <xdr:col>28</xdr:col>
      <xdr:colOff>0</xdr:colOff>
      <xdr:row>8</xdr:row>
      <xdr:rowOff>133350</xdr:rowOff>
    </xdr:to>
    <xdr:sp macro="" textlink="">
      <xdr:nvSpPr>
        <xdr:cNvPr id="6" name="角丸四角形 5"/>
        <xdr:cNvSpPr/>
      </xdr:nvSpPr>
      <xdr:spPr>
        <a:xfrm>
          <a:off x="5953125" y="1333500"/>
          <a:ext cx="1343025" cy="6762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30</xdr:col>
      <xdr:colOff>342900</xdr:colOff>
      <xdr:row>0</xdr:row>
      <xdr:rowOff>148318</xdr:rowOff>
    </xdr:from>
    <xdr:to>
      <xdr:col>33</xdr:col>
      <xdr:colOff>519792</xdr:colOff>
      <xdr:row>6</xdr:row>
      <xdr:rowOff>189140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0" y="148318"/>
          <a:ext cx="2148567" cy="135527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黄色のセルに</a:t>
          </a:r>
          <a:endParaRPr kumimoji="1" lang="en-US" altLang="ja-JP" sz="20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入力してください。</a:t>
          </a:r>
        </a:p>
      </xdr:txBody>
    </xdr:sp>
    <xdr:clientData fPrintsWithSheet="0"/>
  </xdr:twoCellAnchor>
  <xdr:twoCellAnchor>
    <xdr:from>
      <xdr:col>5</xdr:col>
      <xdr:colOff>628649</xdr:colOff>
      <xdr:row>45</xdr:row>
      <xdr:rowOff>38100</xdr:rowOff>
    </xdr:from>
    <xdr:to>
      <xdr:col>6</xdr:col>
      <xdr:colOff>361949</xdr:colOff>
      <xdr:row>45</xdr:row>
      <xdr:rowOff>209550</xdr:rowOff>
    </xdr:to>
    <xdr:sp macro="" textlink="">
      <xdr:nvSpPr>
        <xdr:cNvPr id="8" name="右矢印 7"/>
        <xdr:cNvSpPr/>
      </xdr:nvSpPr>
      <xdr:spPr>
        <a:xfrm>
          <a:off x="3705224" y="9839325"/>
          <a:ext cx="390525" cy="17145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522258</xdr:colOff>
      <xdr:row>43</xdr:row>
      <xdr:rowOff>72965</xdr:rowOff>
    </xdr:from>
    <xdr:to>
      <xdr:col>7</xdr:col>
      <xdr:colOff>447675</xdr:colOff>
      <xdr:row>45</xdr:row>
      <xdr:rowOff>173853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6058" y="9245540"/>
          <a:ext cx="696942" cy="729538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42</xdr:row>
      <xdr:rowOff>57151</xdr:rowOff>
    </xdr:from>
    <xdr:ext cx="3686175" cy="704850"/>
    <xdr:sp macro="" textlink="">
      <xdr:nvSpPr>
        <xdr:cNvPr id="10" name="テキスト ボックス 9"/>
        <xdr:cNvSpPr txBox="1"/>
      </xdr:nvSpPr>
      <xdr:spPr>
        <a:xfrm>
          <a:off x="38100" y="9020176"/>
          <a:ext cx="3686175" cy="70485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歳以上対象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（昭和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以前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生まれ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人）</a:t>
          </a:r>
          <a:endParaRPr lang="ja-JP" altLang="ja-JP" sz="1100" b="1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敬老入浴券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希望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に〇をしてください。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・希望します　　・希望しません　　</a:t>
          </a:r>
          <a:endParaRPr kumimoji="1" lang="en-US" altLang="ja-JP" sz="1000" b="1"/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＊本人のみ利用可。ただし、同行者がいれば</a:t>
          </a:r>
          <a:r>
            <a:rPr kumimoji="1" lang="en-US" altLang="ja-JP" sz="1000" b="1"/>
            <a:t>1</a:t>
          </a:r>
          <a:r>
            <a:rPr kumimoji="1" lang="ja-JP" altLang="en-US" sz="1000" b="1"/>
            <a:t>名のみ利用可</a:t>
          </a:r>
          <a:endParaRPr kumimoji="1" lang="en-US" altLang="ja-JP" sz="10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962025</xdr:colOff>
          <xdr:row>7</xdr:row>
          <xdr:rowOff>9525</xdr:rowOff>
        </xdr:from>
        <xdr:to>
          <xdr:col>3</xdr:col>
          <xdr:colOff>285750</xdr:colOff>
          <xdr:row>8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76200</xdr:colOff>
      <xdr:row>6</xdr:row>
      <xdr:rowOff>76200</xdr:rowOff>
    </xdr:from>
    <xdr:to>
      <xdr:col>28</xdr:col>
      <xdr:colOff>361950</xdr:colOff>
      <xdr:row>11</xdr:row>
      <xdr:rowOff>123825</xdr:rowOff>
    </xdr:to>
    <xdr:sp macro="" textlink="">
      <xdr:nvSpPr>
        <xdr:cNvPr id="15" name="テキスト ボックス 14"/>
        <xdr:cNvSpPr txBox="1"/>
      </xdr:nvSpPr>
      <xdr:spPr>
        <a:xfrm>
          <a:off x="5981700" y="1390650"/>
          <a:ext cx="167640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+mj-ea"/>
              <a:ea typeface="+mj-ea"/>
            </a:rPr>
            <a:t>健（検）診は</a:t>
          </a:r>
          <a:r>
            <a:rPr kumimoji="1" lang="en-US" altLang="ja-JP" sz="1000" b="1">
              <a:latin typeface="+mj-ea"/>
              <a:ea typeface="+mj-ea"/>
            </a:rPr>
            <a:t>1</a:t>
          </a:r>
          <a:r>
            <a:rPr kumimoji="1" lang="ja-JP" altLang="en-US" sz="1000" b="1">
              <a:latin typeface="+mj-ea"/>
              <a:ea typeface="+mj-ea"/>
            </a:rPr>
            <a:t>つでも</a:t>
          </a:r>
          <a:endParaRPr kumimoji="1" lang="en-US" altLang="ja-JP" sz="1000" b="1">
            <a:latin typeface="+mj-ea"/>
            <a:ea typeface="+mj-ea"/>
          </a:endParaRPr>
        </a:p>
        <a:p>
          <a:r>
            <a:rPr kumimoji="1" lang="ja-JP" altLang="en-US" sz="1000" b="1">
              <a:latin typeface="+mj-ea"/>
              <a:ea typeface="+mj-ea"/>
            </a:rPr>
            <a:t>複数でも</a:t>
          </a:r>
          <a:r>
            <a:rPr kumimoji="1" lang="en-US" altLang="ja-JP" sz="1000" b="1">
              <a:latin typeface="+mj-ea"/>
              <a:ea typeface="+mj-ea"/>
            </a:rPr>
            <a:t>30</a:t>
          </a:r>
          <a:r>
            <a:rPr kumimoji="1" lang="ja-JP" altLang="en-US" sz="1000" b="1">
              <a:latin typeface="+mj-ea"/>
              <a:ea typeface="+mj-ea"/>
            </a:rPr>
            <a:t>ポイント</a:t>
          </a:r>
          <a:endParaRPr kumimoji="1" lang="en-US" altLang="ja-JP" sz="1000" b="1">
            <a:latin typeface="+mj-ea"/>
            <a:ea typeface="+mj-ea"/>
          </a:endParaRPr>
        </a:p>
        <a:p>
          <a:r>
            <a:rPr kumimoji="1" lang="ja-JP" altLang="en-US" sz="1000" b="1">
              <a:latin typeface="+mj-ea"/>
              <a:ea typeface="+mj-ea"/>
            </a:rPr>
            <a:t>加算</a:t>
          </a:r>
        </a:p>
        <a:p>
          <a:endParaRPr kumimoji="1" lang="ja-JP" altLang="en-US" sz="1100" b="1">
            <a:latin typeface="+mj-ea"/>
            <a:ea typeface="+mj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7</xdr:row>
          <xdr:rowOff>9525</xdr:rowOff>
        </xdr:from>
        <xdr:to>
          <xdr:col>6</xdr:col>
          <xdr:colOff>238125</xdr:colOff>
          <xdr:row>8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</xdr:row>
          <xdr:rowOff>9525</xdr:rowOff>
        </xdr:from>
        <xdr:to>
          <xdr:col>8</xdr:col>
          <xdr:colOff>295275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0</xdr:rowOff>
    </xdr:from>
    <xdr:ext cx="1803246" cy="173253"/>
    <xdr:sp macro="" textlink="">
      <xdr:nvSpPr>
        <xdr:cNvPr id="3" name="テキスト ボックス 2"/>
        <xdr:cNvSpPr txBox="1"/>
      </xdr:nvSpPr>
      <xdr:spPr>
        <a:xfrm>
          <a:off x="3829050" y="1162050"/>
          <a:ext cx="1803246" cy="173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会社名・学校名等さしつかえがなければご記入ください。</a:t>
          </a:r>
        </a:p>
      </xdr:txBody>
    </xdr:sp>
    <xdr:clientData/>
  </xdr:oneCellAnchor>
  <xdr:twoCellAnchor>
    <xdr:from>
      <xdr:col>11</xdr:col>
      <xdr:colOff>142875</xdr:colOff>
      <xdr:row>8</xdr:row>
      <xdr:rowOff>161925</xdr:rowOff>
    </xdr:from>
    <xdr:to>
      <xdr:col>11</xdr:col>
      <xdr:colOff>219075</xdr:colOff>
      <xdr:row>42</xdr:row>
      <xdr:rowOff>161926</xdr:rowOff>
    </xdr:to>
    <xdr:sp macro="" textlink="">
      <xdr:nvSpPr>
        <xdr:cNvPr id="4" name="正方形/長方形 3"/>
        <xdr:cNvSpPr/>
      </xdr:nvSpPr>
      <xdr:spPr>
        <a:xfrm>
          <a:off x="6753225" y="2095500"/>
          <a:ext cx="76200" cy="8001001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666749</xdr:colOff>
      <xdr:row>42</xdr:row>
      <xdr:rowOff>57150</xdr:rowOff>
    </xdr:from>
    <xdr:to>
      <xdr:col>11</xdr:col>
      <xdr:colOff>171450</xdr:colOff>
      <xdr:row>42</xdr:row>
      <xdr:rowOff>209551</xdr:rowOff>
    </xdr:to>
    <xdr:sp macro="" textlink="">
      <xdr:nvSpPr>
        <xdr:cNvPr id="5" name="下矢印 4"/>
        <xdr:cNvSpPr/>
      </xdr:nvSpPr>
      <xdr:spPr>
        <a:xfrm rot="5400000">
          <a:off x="6548436" y="9910763"/>
          <a:ext cx="152401" cy="314326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66674</xdr:colOff>
      <xdr:row>4</xdr:row>
      <xdr:rowOff>85726</xdr:rowOff>
    </xdr:from>
    <xdr:to>
      <xdr:col>11</xdr:col>
      <xdr:colOff>404344</xdr:colOff>
      <xdr:row>8</xdr:row>
      <xdr:rowOff>161681</xdr:rowOff>
    </xdr:to>
    <xdr:sp macro="" textlink="">
      <xdr:nvSpPr>
        <xdr:cNvPr id="6" name="角丸四角形 5"/>
        <xdr:cNvSpPr/>
      </xdr:nvSpPr>
      <xdr:spPr>
        <a:xfrm>
          <a:off x="5867399" y="952501"/>
          <a:ext cx="1147295" cy="99988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健（検）診は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つでも複数でも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ポイント加算</a:t>
          </a:r>
        </a:p>
      </xdr:txBody>
    </xdr:sp>
    <xdr:clientData/>
  </xdr:twoCellAnchor>
  <xdr:twoCellAnchor editAs="oneCell">
    <xdr:from>
      <xdr:col>2</xdr:col>
      <xdr:colOff>341779</xdr:colOff>
      <xdr:row>0</xdr:row>
      <xdr:rowOff>9525</xdr:rowOff>
    </xdr:from>
    <xdr:to>
      <xdr:col>6</xdr:col>
      <xdr:colOff>219075</xdr:colOff>
      <xdr:row>1</xdr:row>
      <xdr:rowOff>219075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0" t="31402" r="5714" b="23139"/>
        <a:stretch/>
      </xdr:blipFill>
      <xdr:spPr>
        <a:xfrm>
          <a:off x="1380004" y="9525"/>
          <a:ext cx="2239496" cy="438150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42</xdr:row>
      <xdr:rowOff>38100</xdr:rowOff>
    </xdr:from>
    <xdr:ext cx="3895725" cy="726483"/>
    <xdr:sp macro="" textlink="">
      <xdr:nvSpPr>
        <xdr:cNvPr id="9" name="テキスト ボックス 8"/>
        <xdr:cNvSpPr txBox="1"/>
      </xdr:nvSpPr>
      <xdr:spPr>
        <a:xfrm>
          <a:off x="219075" y="9239250"/>
          <a:ext cx="3895725" cy="726483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歳以上対象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（昭和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以前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生まれ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人）</a:t>
          </a:r>
          <a:endParaRPr lang="ja-JP" altLang="ja-JP" sz="1100" b="1">
            <a:effectLst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敬老入浴券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希望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に〇をしてください。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・希望します　　・希望しません　　</a:t>
          </a:r>
          <a:endParaRPr kumimoji="1" lang="en-US" altLang="ja-JP" sz="1000" b="1"/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＊本人のみ利用可。ただし、同行者がいれば</a:t>
          </a:r>
          <a:r>
            <a:rPr kumimoji="1" lang="en-US" altLang="ja-JP" sz="1000" b="1"/>
            <a:t>1</a:t>
          </a:r>
          <a:r>
            <a:rPr kumimoji="1" lang="ja-JP" altLang="en-US" sz="1000" b="1"/>
            <a:t>名のみ利用可</a:t>
          </a:r>
          <a:endParaRPr kumimoji="1" lang="en-US" altLang="ja-JP" sz="1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772897" y="4629431"/>
    <xdr:ext cx="635467" cy="1897995"/>
    <xdr:sp macro="" textlink="">
      <xdr:nvSpPr>
        <xdr:cNvPr id="2" name="角丸四角形吹き出し 1"/>
        <xdr:cNvSpPr>
          <a:spLocks noChangeAspect="1"/>
        </xdr:cNvSpPr>
      </xdr:nvSpPr>
      <xdr:spPr>
        <a:xfrm>
          <a:off x="5772897" y="4629431"/>
          <a:ext cx="635467" cy="1897995"/>
        </a:xfrm>
        <a:prstGeom prst="wedgeRoundRectCallout">
          <a:avLst>
            <a:gd name="adj1" fmla="val -129169"/>
            <a:gd name="adj2" fmla="val 472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毎月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日は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「食育の日」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ポイント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倍</a:t>
          </a:r>
          <a:r>
            <a:rPr kumimoji="1" lang="en-US" altLang="ja-JP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‼</a:t>
          </a:r>
          <a:endParaRPr kumimoji="1" lang="ja-JP" altLang="en-US" sz="11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absoluteAnchor>
  <xdr:oneCellAnchor>
    <xdr:from>
      <xdr:col>8</xdr:col>
      <xdr:colOff>0</xdr:colOff>
      <xdr:row>5</xdr:row>
      <xdr:rowOff>0</xdr:rowOff>
    </xdr:from>
    <xdr:ext cx="1803246" cy="173253"/>
    <xdr:sp macro="" textlink="">
      <xdr:nvSpPr>
        <xdr:cNvPr id="3" name="テキスト ボックス 2"/>
        <xdr:cNvSpPr txBox="1"/>
      </xdr:nvSpPr>
      <xdr:spPr>
        <a:xfrm>
          <a:off x="5257800" y="1190625"/>
          <a:ext cx="1803246" cy="173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tlCol="0" anchor="t">
          <a:spAutoFit/>
        </a:bodyPr>
        <a:lstStyle/>
        <a:p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会社名・学校名等さしつかえがなければご記入ください。</a:t>
          </a:r>
        </a:p>
      </xdr:txBody>
    </xdr:sp>
    <xdr:clientData/>
  </xdr:oneCellAnchor>
  <xdr:twoCellAnchor>
    <xdr:from>
      <xdr:col>0</xdr:col>
      <xdr:colOff>47624</xdr:colOff>
      <xdr:row>0</xdr:row>
      <xdr:rowOff>28575</xdr:rowOff>
    </xdr:from>
    <xdr:to>
      <xdr:col>2</xdr:col>
      <xdr:colOff>323849</xdr:colOff>
      <xdr:row>1</xdr:row>
      <xdr:rowOff>276225</xdr:rowOff>
    </xdr:to>
    <xdr:sp macro="" textlink="">
      <xdr:nvSpPr>
        <xdr:cNvPr id="4" name="テキスト ボックス 3"/>
        <xdr:cNvSpPr txBox="1"/>
      </xdr:nvSpPr>
      <xdr:spPr>
        <a:xfrm>
          <a:off x="47624" y="28575"/>
          <a:ext cx="1590675" cy="4476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5</xdr:col>
      <xdr:colOff>323850</xdr:colOff>
      <xdr:row>8</xdr:row>
      <xdr:rowOff>76201</xdr:rowOff>
    </xdr:from>
    <xdr:to>
      <xdr:col>8</xdr:col>
      <xdr:colOff>1</xdr:colOff>
      <xdr:row>12</xdr:row>
      <xdr:rowOff>219075</xdr:rowOff>
    </xdr:to>
    <xdr:sp macro="" textlink="">
      <xdr:nvSpPr>
        <xdr:cNvPr id="5" name="角丸四角形吹き出し 4"/>
        <xdr:cNvSpPr/>
      </xdr:nvSpPr>
      <xdr:spPr>
        <a:xfrm>
          <a:off x="3609975" y="1981201"/>
          <a:ext cx="1647826" cy="1095374"/>
        </a:xfrm>
        <a:prstGeom prst="wedgeRoundRectCallout">
          <a:avLst>
            <a:gd name="adj1" fmla="val -17791"/>
            <a:gd name="adj2" fmla="val 80384"/>
            <a:gd name="adj3" fmla="val 16667"/>
          </a:avLst>
        </a:prstGeom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体操、グラウンドゴルフ、運動教室、水泳、ゴルフなどの運動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47625</xdr:colOff>
      <xdr:row>8</xdr:row>
      <xdr:rowOff>19049</xdr:rowOff>
    </xdr:from>
    <xdr:to>
      <xdr:col>11</xdr:col>
      <xdr:colOff>342900</xdr:colOff>
      <xdr:row>13</xdr:row>
      <xdr:rowOff>219075</xdr:rowOff>
    </xdr:to>
    <xdr:sp macro="" textlink="">
      <xdr:nvSpPr>
        <xdr:cNvPr id="6" name="角丸四角形吹き出し 5"/>
        <xdr:cNvSpPr/>
      </xdr:nvSpPr>
      <xdr:spPr>
        <a:xfrm>
          <a:off x="5305425" y="1924049"/>
          <a:ext cx="2266950" cy="1390651"/>
        </a:xfrm>
        <a:prstGeom prst="wedgeRoundRectCallout">
          <a:avLst>
            <a:gd name="adj1" fmla="val -31398"/>
            <a:gd name="adj2" fmla="val 60396"/>
            <a:gd name="adj3" fmla="val 16667"/>
          </a:avLst>
        </a:prstGeom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目的を持って外出した場合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通勤、通学、通院を除く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例：趣味の活動、ボランティア、研修会、講演会、サロン、買い物、田畑での作業や草刈りなど</a:t>
          </a: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123825</xdr:colOff>
      <xdr:row>16</xdr:row>
      <xdr:rowOff>19051</xdr:rowOff>
    </xdr:from>
    <xdr:to>
      <xdr:col>8</xdr:col>
      <xdr:colOff>490258</xdr:colOff>
      <xdr:row>20</xdr:row>
      <xdr:rowOff>161085</xdr:rowOff>
    </xdr:to>
    <xdr:sp macro="" textlink="">
      <xdr:nvSpPr>
        <xdr:cNvPr id="7" name="角丸四角形吹き出し 6"/>
        <xdr:cNvSpPr/>
      </xdr:nvSpPr>
      <xdr:spPr>
        <a:xfrm>
          <a:off x="4115921" y="3653959"/>
          <a:ext cx="1024778" cy="898431"/>
        </a:xfrm>
        <a:prstGeom prst="wedgeRoundRectCallout">
          <a:avLst>
            <a:gd name="adj1" fmla="val -29514"/>
            <a:gd name="adj2" fmla="val -71717"/>
            <a:gd name="adj3" fmla="val 16667"/>
          </a:avLst>
        </a:prstGeom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朝ごはんを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食べたら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ポイント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157842</xdr:colOff>
      <xdr:row>16</xdr:row>
      <xdr:rowOff>179613</xdr:rowOff>
    </xdr:from>
    <xdr:to>
      <xdr:col>3</xdr:col>
      <xdr:colOff>427225</xdr:colOff>
      <xdr:row>20</xdr:row>
      <xdr:rowOff>133350</xdr:rowOff>
    </xdr:to>
    <xdr:sp macro="" textlink="">
      <xdr:nvSpPr>
        <xdr:cNvPr id="8" name="角丸四角形吹き出し 7"/>
        <xdr:cNvSpPr/>
      </xdr:nvSpPr>
      <xdr:spPr>
        <a:xfrm>
          <a:off x="508026" y="3814521"/>
          <a:ext cx="1277912" cy="710134"/>
        </a:xfrm>
        <a:prstGeom prst="wedgeRoundRectCallout">
          <a:avLst>
            <a:gd name="adj1" fmla="val -5414"/>
            <a:gd name="adj2" fmla="val -80177"/>
            <a:gd name="adj3" fmla="val 16667"/>
          </a:avLst>
        </a:prstGeom>
        <a:solidFill>
          <a:sysClr val="window" lastClr="FFFFFF"/>
        </a:solidFill>
        <a:ln w="3810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記録する年月を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記入</a:t>
          </a:r>
        </a:p>
      </xdr:txBody>
    </xdr:sp>
    <xdr:clientData/>
  </xdr:twoCellAnchor>
  <xdr:twoCellAnchor>
    <xdr:from>
      <xdr:col>4</xdr:col>
      <xdr:colOff>590549</xdr:colOff>
      <xdr:row>2</xdr:row>
      <xdr:rowOff>47625</xdr:rowOff>
    </xdr:from>
    <xdr:to>
      <xdr:col>7</xdr:col>
      <xdr:colOff>247650</xdr:colOff>
      <xdr:row>4</xdr:row>
      <xdr:rowOff>152399</xdr:rowOff>
    </xdr:to>
    <xdr:sp macro="" textlink="">
      <xdr:nvSpPr>
        <xdr:cNvPr id="9" name="角丸四角形吹き出し 8"/>
        <xdr:cNvSpPr/>
      </xdr:nvSpPr>
      <xdr:spPr>
        <a:xfrm>
          <a:off x="3219449" y="523875"/>
          <a:ext cx="1628776" cy="581024"/>
        </a:xfrm>
        <a:prstGeom prst="wedgeRoundRectCallout">
          <a:avLst>
            <a:gd name="adj1" fmla="val -189"/>
            <a:gd name="adj2" fmla="val 7964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チャレンジ月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日時点の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年齢を記入してください</a:t>
          </a:r>
        </a:p>
      </xdr:txBody>
    </xdr:sp>
    <xdr:clientData/>
  </xdr:twoCellAnchor>
  <xdr:twoCellAnchor>
    <xdr:from>
      <xdr:col>0</xdr:col>
      <xdr:colOff>7117</xdr:colOff>
      <xdr:row>8</xdr:row>
      <xdr:rowOff>9524</xdr:rowOff>
    </xdr:from>
    <xdr:to>
      <xdr:col>5</xdr:col>
      <xdr:colOff>276225</xdr:colOff>
      <xdr:row>13</xdr:row>
      <xdr:rowOff>200025</xdr:rowOff>
    </xdr:to>
    <xdr:sp macro="" textlink="">
      <xdr:nvSpPr>
        <xdr:cNvPr id="10" name="角丸四角形吹き出し 9"/>
        <xdr:cNvSpPr/>
      </xdr:nvSpPr>
      <xdr:spPr>
        <a:xfrm>
          <a:off x="7117" y="1914524"/>
          <a:ext cx="3555233" cy="1381126"/>
        </a:xfrm>
        <a:prstGeom prst="wedgeRoundRectCallout">
          <a:avLst>
            <a:gd name="adj1" fmla="val 14528"/>
            <a:gd name="adj2" fmla="val 61075"/>
            <a:gd name="adj3" fmla="val 16667"/>
          </a:avLst>
        </a:prstGeom>
        <a:solidFill>
          <a:sysClr val="window" lastClr="FFFFFF"/>
        </a:solidFill>
        <a:ln w="3810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2,000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歩ごとに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ポイントずつ加算★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歩～ 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3,999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歩～ 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5,999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歩～ 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7,999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 →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歩～ 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9,999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→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歩以上　　　→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ポイント</a:t>
          </a:r>
        </a:p>
      </xdr:txBody>
    </xdr:sp>
    <xdr:clientData/>
  </xdr:twoCellAnchor>
  <xdr:twoCellAnchor>
    <xdr:from>
      <xdr:col>0</xdr:col>
      <xdr:colOff>47625</xdr:colOff>
      <xdr:row>24</xdr:row>
      <xdr:rowOff>159204</xdr:rowOff>
    </xdr:from>
    <xdr:to>
      <xdr:col>8</xdr:col>
      <xdr:colOff>497261</xdr:colOff>
      <xdr:row>32</xdr:row>
      <xdr:rowOff>9525</xdr:rowOff>
    </xdr:to>
    <xdr:sp macro="" textlink="">
      <xdr:nvSpPr>
        <xdr:cNvPr id="12" name="角丸四角形吹き出し 11"/>
        <xdr:cNvSpPr/>
      </xdr:nvSpPr>
      <xdr:spPr>
        <a:xfrm>
          <a:off x="47625" y="5306906"/>
          <a:ext cx="5135096" cy="1363115"/>
        </a:xfrm>
        <a:prstGeom prst="wedgeRoundRectCallout">
          <a:avLst>
            <a:gd name="adj1" fmla="val -16937"/>
            <a:gd name="adj2" fmla="val 94382"/>
            <a:gd name="adj3" fmla="val 16667"/>
          </a:avLst>
        </a:prstGeom>
        <a:solidFill>
          <a:sysClr val="window" lastClr="FFFFFF"/>
        </a:solidFill>
        <a:ln w="3810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</a:t>
          </a:r>
          <a:r>
            <a:rPr kumimoji="1" lang="ja-JP" altLang="en-US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ごとに</a:t>
          </a:r>
          <a:r>
            <a:rPr kumimoji="1" lang="en-US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ポイントずつ加算★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分で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歩（約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600m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）と換算し、ポイントを計算できます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分～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39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歩いたら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40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分～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59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歩いたら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</a:t>
          </a:r>
          <a:endParaRPr kumimoji="1" lang="en-US" altLang="ja-JP" sz="11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500"/>
            </a:lnSpc>
          </a:pPr>
          <a:r>
            <a:rPr kumimoji="1" lang="ja-JP" altLang="en-US" sz="1100" b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60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分～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79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分歩いたら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</a:t>
          </a:r>
          <a:r>
            <a:rPr kumimoji="1" lang="ja-JP" altLang="en-US" sz="1100" b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ja-JP" sz="1100" b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80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分～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99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歩いたら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 </a:t>
          </a:r>
          <a:endParaRPr kumimoji="1" lang="en-US" altLang="ja-JP" sz="11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>
            <a:lnSpc>
              <a:spcPts val="1500"/>
            </a:lnSpc>
          </a:pP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分以上</a:t>
          </a:r>
          <a:r>
            <a:rPr kumimoji="1" lang="ja-JP" altLang="en-US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歩いたら  →</a:t>
          </a:r>
          <a:r>
            <a:rPr kumimoji="1" lang="en-US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ja-JP" sz="11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ポイント　　　　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223155</xdr:colOff>
      <xdr:row>23</xdr:row>
      <xdr:rowOff>72118</xdr:rowOff>
    </xdr:from>
    <xdr:to>
      <xdr:col>4</xdr:col>
      <xdr:colOff>495300</xdr:colOff>
      <xdr:row>24</xdr:row>
      <xdr:rowOff>156482</xdr:rowOff>
    </xdr:to>
    <xdr:sp macro="" textlink="">
      <xdr:nvSpPr>
        <xdr:cNvPr id="13" name="角丸四角形 12"/>
        <xdr:cNvSpPr/>
      </xdr:nvSpPr>
      <xdr:spPr>
        <a:xfrm>
          <a:off x="223155" y="5548993"/>
          <a:ext cx="2901045" cy="322489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歩いた時間・距離で記録する場合</a:t>
          </a:r>
        </a:p>
      </xdr:txBody>
    </xdr:sp>
    <xdr:clientData/>
  </xdr:twoCellAnchor>
  <xdr:twoCellAnchor>
    <xdr:from>
      <xdr:col>11</xdr:col>
      <xdr:colOff>428625</xdr:colOff>
      <xdr:row>7</xdr:row>
      <xdr:rowOff>198664</xdr:rowOff>
    </xdr:from>
    <xdr:to>
      <xdr:col>11</xdr:col>
      <xdr:colOff>495300</xdr:colOff>
      <xdr:row>47</xdr:row>
      <xdr:rowOff>190499</xdr:rowOff>
    </xdr:to>
    <xdr:sp macro="" textlink="">
      <xdr:nvSpPr>
        <xdr:cNvPr id="14" name="正方形/長方形 13"/>
        <xdr:cNvSpPr/>
      </xdr:nvSpPr>
      <xdr:spPr>
        <a:xfrm>
          <a:off x="7658100" y="1865539"/>
          <a:ext cx="66675" cy="951683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346982</xdr:colOff>
      <xdr:row>7</xdr:row>
      <xdr:rowOff>266699</xdr:rowOff>
    </xdr:from>
    <xdr:to>
      <xdr:col>29</xdr:col>
      <xdr:colOff>57149</xdr:colOff>
      <xdr:row>8</xdr:row>
      <xdr:rowOff>0</xdr:rowOff>
    </xdr:to>
    <xdr:sp macro="" textlink="">
      <xdr:nvSpPr>
        <xdr:cNvPr id="15" name="正方形/長方形 14"/>
        <xdr:cNvSpPr/>
      </xdr:nvSpPr>
      <xdr:spPr>
        <a:xfrm>
          <a:off x="5604782" y="1904999"/>
          <a:ext cx="13511892" cy="1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613682</xdr:colOff>
      <xdr:row>6</xdr:row>
      <xdr:rowOff>228600</xdr:rowOff>
    </xdr:from>
    <xdr:to>
      <xdr:col>7</xdr:col>
      <xdr:colOff>466725</xdr:colOff>
      <xdr:row>7</xdr:row>
      <xdr:rowOff>238125</xdr:rowOff>
    </xdr:to>
    <xdr:sp macro="" textlink="">
      <xdr:nvSpPr>
        <xdr:cNvPr id="16" name="円/楕円 15"/>
        <xdr:cNvSpPr/>
      </xdr:nvSpPr>
      <xdr:spPr>
        <a:xfrm>
          <a:off x="3899807" y="1657350"/>
          <a:ext cx="1167493" cy="247650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</xdr:row>
      <xdr:rowOff>199148</xdr:rowOff>
    </xdr:from>
    <xdr:to>
      <xdr:col>11</xdr:col>
      <xdr:colOff>682625</xdr:colOff>
      <xdr:row>8</xdr:row>
      <xdr:rowOff>76199</xdr:rowOff>
    </xdr:to>
    <xdr:sp macro="" textlink="">
      <xdr:nvSpPr>
        <xdr:cNvPr id="17" name="角丸四角形 16"/>
        <xdr:cNvSpPr/>
      </xdr:nvSpPr>
      <xdr:spPr>
        <a:xfrm>
          <a:off x="6064250" y="1072273"/>
          <a:ext cx="1238250" cy="893051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健（検）診は</a:t>
          </a:r>
          <a:r>
            <a:rPr kumimoji="1" lang="en-US" altLang="ja-JP" sz="10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つでも複数でも</a:t>
          </a:r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ポイント加算</a:t>
          </a:r>
        </a:p>
      </xdr:txBody>
    </xdr:sp>
    <xdr:clientData/>
  </xdr:twoCellAnchor>
  <xdr:twoCellAnchor>
    <xdr:from>
      <xdr:col>10</xdr:col>
      <xdr:colOff>638174</xdr:colOff>
      <xdr:row>47</xdr:row>
      <xdr:rowOff>89008</xdr:rowOff>
    </xdr:from>
    <xdr:to>
      <xdr:col>11</xdr:col>
      <xdr:colOff>466724</xdr:colOff>
      <xdr:row>47</xdr:row>
      <xdr:rowOff>219076</xdr:rowOff>
    </xdr:to>
    <xdr:sp macro="" textlink="">
      <xdr:nvSpPr>
        <xdr:cNvPr id="18" name="下矢印 17"/>
        <xdr:cNvSpPr/>
      </xdr:nvSpPr>
      <xdr:spPr>
        <a:xfrm rot="5400000">
          <a:off x="7388278" y="11103029"/>
          <a:ext cx="130068" cy="48577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29414</xdr:colOff>
      <xdr:row>47</xdr:row>
      <xdr:rowOff>56031</xdr:rowOff>
    </xdr:from>
    <xdr:ext cx="4361891" cy="777407"/>
    <xdr:sp macro="" textlink="">
      <xdr:nvSpPr>
        <xdr:cNvPr id="19" name="テキスト ボックス 18"/>
        <xdr:cNvSpPr txBox="1"/>
      </xdr:nvSpPr>
      <xdr:spPr>
        <a:xfrm>
          <a:off x="379598" y="9553016"/>
          <a:ext cx="4361891" cy="777407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歳以上対象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（昭和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日以前生まれの人）</a:t>
          </a:r>
          <a:endParaRPr lang="ja-JP" altLang="ja-JP" sz="1200" b="1">
            <a:effectLst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敬老入浴券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希望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に〇をしてください。</a:t>
          </a:r>
          <a:endParaRPr kumimoji="1" lang="en-US" altLang="ja-JP" sz="1200"/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・希望します　　・希望しません　　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＊本人のみ利用可。ただし、同行者がいれば</a:t>
          </a:r>
          <a:r>
            <a:rPr kumimoji="1" lang="en-US" altLang="ja-JP" sz="1100" b="1"/>
            <a:t>1</a:t>
          </a:r>
          <a:r>
            <a:rPr kumimoji="1" lang="ja-JP" altLang="en-US" sz="1100" b="1"/>
            <a:t>名のみ利用可。</a:t>
          </a:r>
          <a:endParaRPr kumimoji="1" lang="en-US" altLang="ja-JP" sz="1100" b="1"/>
        </a:p>
      </xdr:txBody>
    </xdr:sp>
    <xdr:clientData/>
  </xdr:oneCellAnchor>
  <xdr:twoCellAnchor>
    <xdr:from>
      <xdr:col>3</xdr:col>
      <xdr:colOff>763402</xdr:colOff>
      <xdr:row>38</xdr:row>
      <xdr:rowOff>182095</xdr:rowOff>
    </xdr:from>
    <xdr:to>
      <xdr:col>9</xdr:col>
      <xdr:colOff>470648</xdr:colOff>
      <xdr:row>46</xdr:row>
      <xdr:rowOff>35018</xdr:rowOff>
    </xdr:to>
    <xdr:sp macro="" textlink="">
      <xdr:nvSpPr>
        <xdr:cNvPr id="20" name="角丸四角形吹き出し 19"/>
        <xdr:cNvSpPr/>
      </xdr:nvSpPr>
      <xdr:spPr>
        <a:xfrm>
          <a:off x="2122115" y="7977187"/>
          <a:ext cx="3657320" cy="1365717"/>
        </a:xfrm>
        <a:prstGeom prst="wedgeRoundRectCallout">
          <a:avLst>
            <a:gd name="adj1" fmla="val -35505"/>
            <a:gd name="adj2" fmla="val 7426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500"/>
            </a:lnSpc>
          </a:pPr>
          <a:r>
            <a:rPr kumimoji="1" lang="ja-JP" altLang="en-US" sz="12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はまチャレ賞にはずれた</a:t>
          </a:r>
          <a:r>
            <a:rPr kumimoji="1" lang="en-US" altLang="ja-JP" sz="12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70</a:t>
          </a:r>
          <a:r>
            <a:rPr kumimoji="1" lang="ja-JP" altLang="en-US" sz="12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歳以上の方へ　</a:t>
          </a:r>
          <a:r>
            <a:rPr kumimoji="1" lang="en-US" altLang="ja-JP" sz="12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W</a:t>
          </a:r>
          <a:r>
            <a:rPr kumimoji="1" lang="ja-JP" altLang="en-US" sz="12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チャンス！</a:t>
          </a:r>
          <a:endParaRPr kumimoji="1" lang="en-US" altLang="ja-JP" sz="1200" b="1" spc="-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抽選で、各期</a:t>
          </a:r>
          <a:r>
            <a:rPr kumimoji="1" lang="en-US" altLang="ja-JP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名に敬老入浴券を贈呈します。</a:t>
          </a:r>
          <a:endParaRPr kumimoji="1" lang="en-US" altLang="ja-JP" sz="1100" b="0" spc="-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＊本人のみ利用ができます。ただし、同行者がいれば</a:t>
          </a:r>
          <a:r>
            <a:rPr kumimoji="1" lang="en-US" altLang="ja-JP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0" spc="-100" baseline="0">
              <a:latin typeface="Meiryo UI" panose="020B0604030504040204" pitchFamily="50" charset="-128"/>
              <a:ea typeface="Meiryo UI" panose="020B0604030504040204" pitchFamily="50" charset="-128"/>
            </a:rPr>
            <a:t>名のみ利用ができます。</a:t>
          </a:r>
          <a:endParaRPr kumimoji="1" lang="en-US" altLang="ja-JP" sz="1100" b="0" spc="-1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対象：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歳以上（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昭和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以前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生まれ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人）</a:t>
          </a:r>
          <a:endParaRPr lang="ja-JP" altLang="ja-JP">
            <a:effectLst/>
          </a:endParaRPr>
        </a:p>
        <a:p>
          <a:pPr algn="l">
            <a:lnSpc>
              <a:spcPts val="1500"/>
            </a:lnSpc>
          </a:pPr>
          <a:endParaRPr kumimoji="1" lang="en-US" altLang="ja-JP" sz="1100" b="0" spc="-100" baseline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219076</xdr:colOff>
      <xdr:row>7</xdr:row>
      <xdr:rowOff>28575</xdr:rowOff>
    </xdr:from>
    <xdr:to>
      <xdr:col>4</xdr:col>
      <xdr:colOff>57150</xdr:colOff>
      <xdr:row>8</xdr:row>
      <xdr:rowOff>84364</xdr:rowOff>
    </xdr:to>
    <xdr:sp macro="" textlink="">
      <xdr:nvSpPr>
        <xdr:cNvPr id="21" name="角丸四角形 20"/>
        <xdr:cNvSpPr/>
      </xdr:nvSpPr>
      <xdr:spPr>
        <a:xfrm>
          <a:off x="219076" y="1695450"/>
          <a:ext cx="2466974" cy="293914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 spc="-100" baseline="0">
              <a:latin typeface="Meiryo UI" panose="020B0604030504040204" pitchFamily="50" charset="-128"/>
              <a:ea typeface="Meiryo UI" panose="020B0604030504040204" pitchFamily="50" charset="-128"/>
            </a:rPr>
            <a:t>歩いた歩数で記録する場合</a:t>
          </a:r>
        </a:p>
      </xdr:txBody>
    </xdr:sp>
    <xdr:clientData/>
  </xdr:twoCellAnchor>
  <xdr:oneCellAnchor>
    <xdr:from>
      <xdr:col>3</xdr:col>
      <xdr:colOff>266700</xdr:colOff>
      <xdr:row>0</xdr:row>
      <xdr:rowOff>0</xdr:rowOff>
    </xdr:from>
    <xdr:ext cx="2305049" cy="45402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0" t="31402" r="5714" b="23139"/>
        <a:stretch/>
      </xdr:blipFill>
      <xdr:spPr>
        <a:xfrm>
          <a:off x="2238375" y="0"/>
          <a:ext cx="2305049" cy="454025"/>
        </a:xfrm>
        <a:prstGeom prst="rect">
          <a:avLst/>
        </a:prstGeom>
      </xdr:spPr>
    </xdr:pic>
    <xdr:clientData/>
  </xdr:oneCellAnchor>
  <xdr:twoCellAnchor>
    <xdr:from>
      <xdr:col>1</xdr:col>
      <xdr:colOff>63032</xdr:colOff>
      <xdr:row>48</xdr:row>
      <xdr:rowOff>105056</xdr:rowOff>
    </xdr:from>
    <xdr:to>
      <xdr:col>3</xdr:col>
      <xdr:colOff>224238</xdr:colOff>
      <xdr:row>48</xdr:row>
      <xdr:rowOff>303680</xdr:rowOff>
    </xdr:to>
    <xdr:sp macro="" textlink="">
      <xdr:nvSpPr>
        <xdr:cNvPr id="23" name="円/楕円 22"/>
        <xdr:cNvSpPr/>
      </xdr:nvSpPr>
      <xdr:spPr>
        <a:xfrm>
          <a:off x="413216" y="9945221"/>
          <a:ext cx="1169735" cy="198624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7"/>
  <sheetViews>
    <sheetView tabSelected="1" zoomScaleNormal="100" workbookViewId="0">
      <selection activeCell="D4" sqref="D4:G4"/>
    </sheetView>
  </sheetViews>
  <sheetFormatPr defaultColWidth="8.625" defaultRowHeight="18" customHeight="1" x14ac:dyDescent="0.15"/>
  <cols>
    <col min="1" max="1" width="5.75" style="235" customWidth="1"/>
    <col min="2" max="2" width="6.5" style="235" customWidth="1"/>
    <col min="3" max="3" width="12.75" style="36" customWidth="1"/>
    <col min="4" max="4" width="5.25" style="6" customWidth="1"/>
    <col min="5" max="5" width="7.25" style="6" customWidth="1"/>
    <col min="6" max="6" width="9.625" style="6" customWidth="1"/>
    <col min="7" max="7" width="10.125" style="6" customWidth="1"/>
    <col min="8" max="8" width="9.625" style="6" customWidth="1"/>
    <col min="9" max="10" width="10.625" style="6" customWidth="1"/>
    <col min="11" max="11" width="1.875" style="6" hidden="1" customWidth="1"/>
    <col min="12" max="12" width="8.625" style="13" hidden="1" customWidth="1"/>
    <col min="13" max="18" width="8.625" style="14" hidden="1" customWidth="1"/>
    <col min="19" max="26" width="8.625" style="13" hidden="1" customWidth="1"/>
    <col min="27" max="27" width="0.375" style="13" hidden="1" customWidth="1"/>
    <col min="28" max="28" width="7.625" style="6" customWidth="1"/>
    <col min="29" max="29" width="5.625" style="6" customWidth="1"/>
    <col min="30" max="30" width="7" style="6" customWidth="1"/>
    <col min="31" max="16384" width="8.625" style="6"/>
  </cols>
  <sheetData>
    <row r="1" spans="1:31" ht="21.75" customHeight="1" x14ac:dyDescent="0.15">
      <c r="A1" s="116" t="s">
        <v>68</v>
      </c>
      <c r="B1" s="241" t="s">
        <v>69</v>
      </c>
      <c r="C1" s="116"/>
      <c r="D1" s="116"/>
      <c r="E1" s="116"/>
      <c r="F1" s="116"/>
      <c r="G1" s="116" t="s">
        <v>70</v>
      </c>
      <c r="H1" s="116"/>
      <c r="I1" s="116"/>
      <c r="J1" s="116"/>
    </row>
    <row r="2" spans="1:31" ht="7.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31" ht="14.25" customHeight="1" x14ac:dyDescent="0.15">
      <c r="A3" s="262" t="s">
        <v>45</v>
      </c>
      <c r="B3" s="262"/>
      <c r="C3" s="262"/>
      <c r="D3" s="262"/>
      <c r="E3" s="262"/>
      <c r="F3" s="262"/>
      <c r="G3" s="262"/>
      <c r="H3" s="262"/>
      <c r="I3" s="262"/>
      <c r="J3" s="262"/>
      <c r="AB3" s="118"/>
    </row>
    <row r="4" spans="1:31" ht="20.100000000000001" customHeight="1" x14ac:dyDescent="0.25">
      <c r="A4" s="263" t="s">
        <v>0</v>
      </c>
      <c r="B4" s="266" t="s">
        <v>14</v>
      </c>
      <c r="C4" s="267"/>
      <c r="D4" s="268"/>
      <c r="E4" s="269"/>
      <c r="F4" s="269"/>
      <c r="G4" s="270"/>
      <c r="H4" s="63" t="s">
        <v>17</v>
      </c>
      <c r="I4" s="271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3"/>
    </row>
    <row r="5" spans="1:31" ht="18" customHeight="1" x14ac:dyDescent="0.15">
      <c r="A5" s="264"/>
      <c r="B5" s="274" t="s">
        <v>27</v>
      </c>
      <c r="C5" s="275"/>
      <c r="D5" s="278" t="s">
        <v>59</v>
      </c>
      <c r="E5" s="279"/>
      <c r="F5" s="279"/>
      <c r="G5" s="280"/>
      <c r="H5" s="64" t="s">
        <v>15</v>
      </c>
      <c r="I5" s="284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6"/>
    </row>
    <row r="6" spans="1:31" ht="22.5" customHeight="1" x14ac:dyDescent="0.25">
      <c r="A6" s="264"/>
      <c r="B6" s="276"/>
      <c r="C6" s="277"/>
      <c r="D6" s="281"/>
      <c r="E6" s="282"/>
      <c r="F6" s="282"/>
      <c r="G6" s="283"/>
      <c r="H6" s="65" t="s">
        <v>16</v>
      </c>
      <c r="I6" s="287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9"/>
      <c r="AC6" s="15"/>
    </row>
    <row r="7" spans="1:31" ht="20.100000000000001" customHeight="1" x14ac:dyDescent="0.15">
      <c r="A7" s="265"/>
      <c r="B7" s="290" t="s">
        <v>44</v>
      </c>
      <c r="C7" s="291"/>
      <c r="D7" s="242"/>
      <c r="E7" s="243"/>
      <c r="F7" s="243"/>
      <c r="G7" s="243"/>
      <c r="H7" s="243"/>
      <c r="I7" s="243"/>
      <c r="J7" s="243"/>
      <c r="K7" s="243"/>
      <c r="L7" s="244"/>
      <c r="M7" s="119"/>
      <c r="N7" s="119"/>
      <c r="O7" s="119"/>
      <c r="P7" s="119"/>
      <c r="Q7" s="119"/>
      <c r="R7" s="119"/>
      <c r="S7" s="120"/>
      <c r="T7" s="120"/>
      <c r="U7" s="120"/>
      <c r="V7" s="120"/>
      <c r="W7" s="120"/>
      <c r="X7" s="120"/>
      <c r="Y7" s="120"/>
      <c r="Z7" s="120"/>
      <c r="AA7" s="121"/>
      <c r="AB7" s="117"/>
      <c r="AC7" s="15"/>
      <c r="AD7" s="15"/>
      <c r="AE7" s="15"/>
    </row>
    <row r="8" spans="1:31" ht="24.75" customHeight="1" x14ac:dyDescent="0.15">
      <c r="A8" s="245" t="s">
        <v>36</v>
      </c>
      <c r="B8" s="246"/>
      <c r="C8" s="247"/>
      <c r="D8" s="238" t="s">
        <v>63</v>
      </c>
      <c r="E8" s="239"/>
      <c r="F8" s="239"/>
      <c r="G8" s="240" t="s">
        <v>64</v>
      </c>
      <c r="H8" s="240" t="s">
        <v>66</v>
      </c>
      <c r="I8" s="240" t="s">
        <v>67</v>
      </c>
      <c r="J8" s="240"/>
      <c r="K8" s="236"/>
      <c r="L8" s="237"/>
      <c r="AA8" s="16"/>
      <c r="AB8" s="15"/>
      <c r="AC8" s="15"/>
      <c r="AD8" s="15"/>
      <c r="AE8" s="15"/>
    </row>
    <row r="9" spans="1:31" ht="18" customHeight="1" thickBot="1" x14ac:dyDescent="0.2">
      <c r="C9" s="7"/>
      <c r="D9" s="7"/>
      <c r="E9" s="8"/>
      <c r="F9" s="248" t="s">
        <v>40</v>
      </c>
      <c r="G9" s="248"/>
      <c r="H9" s="248"/>
      <c r="I9" s="10"/>
      <c r="J9" s="11"/>
      <c r="M9" s="82">
        <v>0</v>
      </c>
      <c r="N9" s="82">
        <v>1</v>
      </c>
      <c r="O9" s="82">
        <v>2</v>
      </c>
      <c r="P9" s="82">
        <v>3</v>
      </c>
      <c r="Q9" s="82">
        <v>4</v>
      </c>
      <c r="R9" s="82">
        <v>5</v>
      </c>
      <c r="S9" s="83" t="s">
        <v>18</v>
      </c>
      <c r="T9" s="84">
        <v>0</v>
      </c>
      <c r="U9" s="84">
        <v>1</v>
      </c>
      <c r="V9" s="84">
        <v>2</v>
      </c>
      <c r="W9" s="84">
        <v>3</v>
      </c>
      <c r="X9" s="84">
        <v>4</v>
      </c>
      <c r="Y9" s="84">
        <v>5</v>
      </c>
    </row>
    <row r="10" spans="1:31" s="37" customFormat="1" ht="14.25" customHeight="1" x14ac:dyDescent="0.15">
      <c r="A10" s="249">
        <v>2026</v>
      </c>
      <c r="B10" s="250"/>
      <c r="C10" s="251" t="s">
        <v>25</v>
      </c>
      <c r="D10" s="252"/>
      <c r="E10" s="253"/>
      <c r="F10" s="146" t="s">
        <v>1</v>
      </c>
      <c r="G10" s="254" t="s">
        <v>2</v>
      </c>
      <c r="H10" s="256" t="s">
        <v>3</v>
      </c>
      <c r="I10" s="147" t="s">
        <v>4</v>
      </c>
      <c r="J10" s="23" t="s">
        <v>5</v>
      </c>
      <c r="K10" s="6"/>
      <c r="L10" s="13"/>
      <c r="M10" s="85" t="s">
        <v>6</v>
      </c>
      <c r="N10" s="85" t="s">
        <v>6</v>
      </c>
      <c r="O10" s="85" t="s">
        <v>6</v>
      </c>
      <c r="P10" s="85" t="s">
        <v>6</v>
      </c>
      <c r="Q10" s="85" t="s">
        <v>6</v>
      </c>
      <c r="R10" s="85" t="s">
        <v>7</v>
      </c>
      <c r="S10" s="86"/>
      <c r="T10" s="85" t="s">
        <v>6</v>
      </c>
      <c r="U10" s="85" t="s">
        <v>6</v>
      </c>
      <c r="V10" s="85" t="s">
        <v>6</v>
      </c>
      <c r="W10" s="85" t="s">
        <v>6</v>
      </c>
      <c r="X10" s="85" t="s">
        <v>6</v>
      </c>
      <c r="Y10" s="85" t="s">
        <v>7</v>
      </c>
      <c r="Z10" s="13"/>
      <c r="AA10" s="13"/>
      <c r="AB10" s="6"/>
      <c r="AC10" s="12"/>
    </row>
    <row r="11" spans="1:31" s="37" customFormat="1" ht="14.25" customHeight="1" thickBot="1" x14ac:dyDescent="0.2">
      <c r="A11" s="258">
        <v>4</v>
      </c>
      <c r="B11" s="259"/>
      <c r="C11" s="260" t="s">
        <v>46</v>
      </c>
      <c r="D11" s="261"/>
      <c r="E11" s="87" t="s">
        <v>8</v>
      </c>
      <c r="F11" s="39" t="s">
        <v>9</v>
      </c>
      <c r="G11" s="255"/>
      <c r="H11" s="257"/>
      <c r="I11" s="40" t="s">
        <v>8</v>
      </c>
      <c r="J11" s="25" t="s">
        <v>8</v>
      </c>
      <c r="K11" s="6"/>
      <c r="L11" s="26" t="s">
        <v>10</v>
      </c>
      <c r="M11" s="88">
        <v>2000</v>
      </c>
      <c r="N11" s="88">
        <v>4000</v>
      </c>
      <c r="O11" s="88">
        <v>6000</v>
      </c>
      <c r="P11" s="88">
        <v>8000</v>
      </c>
      <c r="Q11" s="88">
        <v>10000</v>
      </c>
      <c r="R11" s="89">
        <f>Q11</f>
        <v>10000</v>
      </c>
      <c r="S11" s="90" t="s">
        <v>11</v>
      </c>
      <c r="T11" s="88">
        <v>20</v>
      </c>
      <c r="U11" s="88">
        <v>40</v>
      </c>
      <c r="V11" s="88">
        <v>60</v>
      </c>
      <c r="W11" s="88">
        <v>80</v>
      </c>
      <c r="X11" s="88">
        <v>100</v>
      </c>
      <c r="Y11" s="91">
        <f>X11</f>
        <v>100</v>
      </c>
      <c r="Z11" s="13"/>
      <c r="AA11" s="13"/>
      <c r="AE11" s="37" t="s">
        <v>65</v>
      </c>
    </row>
    <row r="12" spans="1:31" s="37" customFormat="1" ht="17.100000000000001" customHeight="1" thickTop="1" x14ac:dyDescent="0.15">
      <c r="A12" s="229">
        <v>1</v>
      </c>
      <c r="B12" s="230">
        <f>DATE($A$10,$A$11,$A12)</f>
        <v>46113</v>
      </c>
      <c r="C12" s="92"/>
      <c r="D12" s="93" t="s">
        <v>13</v>
      </c>
      <c r="E12" s="223">
        <f>IF($D12="歩",$L12,IF($D12="分",$S12,""))</f>
        <v>0</v>
      </c>
      <c r="F12" s="94"/>
      <c r="G12" s="94"/>
      <c r="H12" s="95"/>
      <c r="I12" s="44">
        <f>E12+F12+G12+H12</f>
        <v>0</v>
      </c>
      <c r="J12" s="30">
        <f>I12</f>
        <v>0</v>
      </c>
      <c r="K12" s="6"/>
      <c r="L12" s="13">
        <f>MAX(M12:R12)</f>
        <v>0</v>
      </c>
      <c r="M12" s="14">
        <f>IF($C12&lt;M$11,M$9,0)</f>
        <v>0</v>
      </c>
      <c r="N12" s="14">
        <f>IF(AND($C12&gt;=M$11,$C12&lt;N$11),N$9,0)</f>
        <v>0</v>
      </c>
      <c r="O12" s="14">
        <f>IF(AND($C12&gt;=N$11,$C12&lt;O$11),O$9,0)</f>
        <v>0</v>
      </c>
      <c r="P12" s="14">
        <f>IF(AND($C12&gt;=O$11,$C12&lt;P$11),P$9,0)</f>
        <v>0</v>
      </c>
      <c r="Q12" s="14">
        <f>IF(AND($C12&gt;=P$11,$C12&lt;Q$11),Q$9,0)</f>
        <v>0</v>
      </c>
      <c r="R12" s="14">
        <f>IF($C12&gt;=Q$11,R$9,0)</f>
        <v>0</v>
      </c>
      <c r="S12" s="13">
        <f>MAX(T12:Y12)</f>
        <v>0</v>
      </c>
      <c r="T12" s="14">
        <f>IF($C12&lt;T$11,T$9,0)</f>
        <v>0</v>
      </c>
      <c r="U12" s="14">
        <f>IF(AND($C12&gt;=T$11,$C12&lt;U$11),U$9,0)</f>
        <v>0</v>
      </c>
      <c r="V12" s="14">
        <f>IF(AND($C12&gt;=U$11,$C12&lt;V$11),V$9,0)</f>
        <v>0</v>
      </c>
      <c r="W12" s="14">
        <f>IF(AND($C12&gt;=V$11,$C12&lt;W$11),W$9,0)</f>
        <v>0</v>
      </c>
      <c r="X12" s="14">
        <f>IF(AND($C12&gt;=W$11,$C12&lt;X$11),X$9,0)</f>
        <v>0</v>
      </c>
      <c r="Y12" s="14">
        <f>IF($C12&gt;=X$11,Y$9,0)</f>
        <v>0</v>
      </c>
      <c r="Z12" s="13"/>
      <c r="AA12" s="13"/>
    </row>
    <row r="13" spans="1:31" s="37" customFormat="1" ht="17.100000000000001" customHeight="1" x14ac:dyDescent="0.15">
      <c r="A13" s="134">
        <v>2</v>
      </c>
      <c r="B13" s="41">
        <f>DATE($A$10,$A$11,$A13)</f>
        <v>46114</v>
      </c>
      <c r="C13" s="96"/>
      <c r="D13" s="97" t="s">
        <v>13</v>
      </c>
      <c r="E13" s="224">
        <f>IF($D13="歩",$L13,IF($D13="分",$S13,""))</f>
        <v>0</v>
      </c>
      <c r="F13" s="98"/>
      <c r="G13" s="98"/>
      <c r="H13" s="99"/>
      <c r="I13" s="49">
        <f>E13+F13+G13+H13</f>
        <v>0</v>
      </c>
      <c r="J13" s="31">
        <f>I13+J12</f>
        <v>0</v>
      </c>
      <c r="K13" s="6"/>
      <c r="L13" s="13">
        <f t="shared" ref="L13:L42" si="0">MAX(M13:R13)</f>
        <v>0</v>
      </c>
      <c r="M13" s="14">
        <f t="shared" ref="M13:M42" si="1">IF($C13&lt;M$11,M$9,0)</f>
        <v>0</v>
      </c>
      <c r="N13" s="14">
        <f t="shared" ref="N13:Q28" si="2">IF(AND($C13&gt;=M$11,$C13&lt;N$11),N$9,0)</f>
        <v>0</v>
      </c>
      <c r="O13" s="14">
        <f t="shared" si="2"/>
        <v>0</v>
      </c>
      <c r="P13" s="14">
        <f t="shared" si="2"/>
        <v>0</v>
      </c>
      <c r="Q13" s="14">
        <f t="shared" si="2"/>
        <v>0</v>
      </c>
      <c r="R13" s="14">
        <f t="shared" ref="R13:R42" si="3">IF($C13&gt;=Q$11,R$9,0)</f>
        <v>0</v>
      </c>
      <c r="S13" s="13">
        <f t="shared" ref="S13:S42" si="4">MAX(T13:Y13)</f>
        <v>0</v>
      </c>
      <c r="T13" s="14">
        <f t="shared" ref="T13:T42" si="5">IF($C13&lt;T$11,T$9,0)</f>
        <v>0</v>
      </c>
      <c r="U13" s="14">
        <f t="shared" ref="U13:X42" si="6">IF(AND($C13&gt;=T$11,$C13&lt;U$11),U$9,0)</f>
        <v>0</v>
      </c>
      <c r="V13" s="14">
        <f t="shared" si="6"/>
        <v>0</v>
      </c>
      <c r="W13" s="14">
        <f t="shared" si="6"/>
        <v>0</v>
      </c>
      <c r="X13" s="14">
        <f t="shared" si="6"/>
        <v>0</v>
      </c>
      <c r="Y13" s="14">
        <f t="shared" ref="Y13:Y42" si="7">IF($C13&gt;=X$11,Y$9,0)</f>
        <v>0</v>
      </c>
      <c r="Z13" s="13"/>
      <c r="AA13" s="13"/>
    </row>
    <row r="14" spans="1:31" s="37" customFormat="1" ht="17.100000000000001" customHeight="1" x14ac:dyDescent="0.15">
      <c r="A14" s="134">
        <v>3</v>
      </c>
      <c r="B14" s="41">
        <f t="shared" ref="B14:B42" si="8">DATE($A$10,$A$11,$A14)</f>
        <v>46115</v>
      </c>
      <c r="C14" s="96"/>
      <c r="D14" s="97" t="s">
        <v>13</v>
      </c>
      <c r="E14" s="224">
        <f t="shared" ref="E14:E42" si="9">IF($D14="歩",$L14,IF($D14="分",$S14,""))</f>
        <v>0</v>
      </c>
      <c r="F14" s="98"/>
      <c r="G14" s="98"/>
      <c r="H14" s="99"/>
      <c r="I14" s="49">
        <f t="shared" ref="I14:I42" si="10">E14+F14+G14+H14</f>
        <v>0</v>
      </c>
      <c r="J14" s="31">
        <f>I14+J13</f>
        <v>0</v>
      </c>
      <c r="K14" s="6"/>
      <c r="L14" s="13">
        <f t="shared" si="0"/>
        <v>0</v>
      </c>
      <c r="M14" s="14">
        <f t="shared" si="1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si="2"/>
        <v>0</v>
      </c>
      <c r="R14" s="14">
        <f t="shared" si="3"/>
        <v>0</v>
      </c>
      <c r="S14" s="13">
        <f t="shared" si="4"/>
        <v>0</v>
      </c>
      <c r="T14" s="14">
        <f t="shared" si="5"/>
        <v>0</v>
      </c>
      <c r="U14" s="14">
        <f t="shared" si="6"/>
        <v>0</v>
      </c>
      <c r="V14" s="14">
        <f t="shared" si="6"/>
        <v>0</v>
      </c>
      <c r="W14" s="14">
        <f t="shared" si="6"/>
        <v>0</v>
      </c>
      <c r="X14" s="14">
        <f t="shared" si="6"/>
        <v>0</v>
      </c>
      <c r="Y14" s="14">
        <f t="shared" si="7"/>
        <v>0</v>
      </c>
      <c r="Z14" s="13"/>
      <c r="AA14" s="13"/>
    </row>
    <row r="15" spans="1:31" s="37" customFormat="1" ht="17.100000000000001" customHeight="1" x14ac:dyDescent="0.15">
      <c r="A15" s="134">
        <v>4</v>
      </c>
      <c r="B15" s="41">
        <f t="shared" si="8"/>
        <v>46116</v>
      </c>
      <c r="C15" s="96"/>
      <c r="D15" s="97" t="s">
        <v>13</v>
      </c>
      <c r="E15" s="224">
        <f t="shared" si="9"/>
        <v>0</v>
      </c>
      <c r="F15" s="98"/>
      <c r="G15" s="98"/>
      <c r="H15" s="99"/>
      <c r="I15" s="49">
        <f t="shared" si="10"/>
        <v>0</v>
      </c>
      <c r="J15" s="31">
        <f t="shared" ref="J15:J41" si="11">I15+J14</f>
        <v>0</v>
      </c>
      <c r="K15" s="6"/>
      <c r="L15" s="13">
        <f t="shared" si="0"/>
        <v>0</v>
      </c>
      <c r="M15" s="14">
        <f t="shared" si="1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4">
        <f t="shared" si="2"/>
        <v>0</v>
      </c>
      <c r="R15" s="14">
        <f t="shared" si="3"/>
        <v>0</v>
      </c>
      <c r="S15" s="13">
        <f t="shared" si="4"/>
        <v>0</v>
      </c>
      <c r="T15" s="14">
        <f t="shared" si="5"/>
        <v>0</v>
      </c>
      <c r="U15" s="14">
        <f t="shared" si="6"/>
        <v>0</v>
      </c>
      <c r="V15" s="14">
        <f t="shared" si="6"/>
        <v>0</v>
      </c>
      <c r="W15" s="14">
        <f t="shared" si="6"/>
        <v>0</v>
      </c>
      <c r="X15" s="14">
        <f t="shared" si="6"/>
        <v>0</v>
      </c>
      <c r="Y15" s="14">
        <f t="shared" si="7"/>
        <v>0</v>
      </c>
      <c r="Z15" s="13"/>
      <c r="AA15" s="13"/>
    </row>
    <row r="16" spans="1:31" s="37" customFormat="1" ht="17.100000000000001" customHeight="1" x14ac:dyDescent="0.15">
      <c r="A16" s="134">
        <v>5</v>
      </c>
      <c r="B16" s="41">
        <f t="shared" si="8"/>
        <v>46117</v>
      </c>
      <c r="C16" s="96"/>
      <c r="D16" s="97" t="s">
        <v>13</v>
      </c>
      <c r="E16" s="224">
        <f t="shared" si="9"/>
        <v>0</v>
      </c>
      <c r="F16" s="98"/>
      <c r="G16" s="98"/>
      <c r="H16" s="99"/>
      <c r="I16" s="49">
        <f t="shared" si="10"/>
        <v>0</v>
      </c>
      <c r="J16" s="31">
        <f t="shared" si="11"/>
        <v>0</v>
      </c>
      <c r="K16" s="6"/>
      <c r="L16" s="13">
        <f t="shared" si="0"/>
        <v>0</v>
      </c>
      <c r="M16" s="14">
        <f t="shared" si="1"/>
        <v>0</v>
      </c>
      <c r="N16" s="14">
        <f t="shared" si="2"/>
        <v>0</v>
      </c>
      <c r="O16" s="14">
        <f t="shared" si="2"/>
        <v>0</v>
      </c>
      <c r="P16" s="14">
        <f t="shared" si="2"/>
        <v>0</v>
      </c>
      <c r="Q16" s="14">
        <f t="shared" si="2"/>
        <v>0</v>
      </c>
      <c r="R16" s="14">
        <f t="shared" si="3"/>
        <v>0</v>
      </c>
      <c r="S16" s="13">
        <f t="shared" si="4"/>
        <v>0</v>
      </c>
      <c r="T16" s="14">
        <f t="shared" si="5"/>
        <v>0</v>
      </c>
      <c r="U16" s="14">
        <f t="shared" si="6"/>
        <v>0</v>
      </c>
      <c r="V16" s="14">
        <f t="shared" si="6"/>
        <v>0</v>
      </c>
      <c r="W16" s="14">
        <f t="shared" si="6"/>
        <v>0</v>
      </c>
      <c r="X16" s="14">
        <f t="shared" si="6"/>
        <v>0</v>
      </c>
      <c r="Y16" s="14">
        <f t="shared" si="7"/>
        <v>0</v>
      </c>
      <c r="Z16" s="13"/>
      <c r="AA16" s="13"/>
    </row>
    <row r="17" spans="1:27" s="37" customFormat="1" ht="17.100000000000001" customHeight="1" x14ac:dyDescent="0.15">
      <c r="A17" s="134">
        <v>6</v>
      </c>
      <c r="B17" s="41">
        <f t="shared" si="8"/>
        <v>46118</v>
      </c>
      <c r="C17" s="96"/>
      <c r="D17" s="97" t="s">
        <v>13</v>
      </c>
      <c r="E17" s="224">
        <f t="shared" si="9"/>
        <v>0</v>
      </c>
      <c r="F17" s="98"/>
      <c r="G17" s="98"/>
      <c r="H17" s="99"/>
      <c r="I17" s="49">
        <f t="shared" si="10"/>
        <v>0</v>
      </c>
      <c r="J17" s="31">
        <f t="shared" si="11"/>
        <v>0</v>
      </c>
      <c r="K17" s="6"/>
      <c r="L17" s="13">
        <f t="shared" si="0"/>
        <v>0</v>
      </c>
      <c r="M17" s="14">
        <f t="shared" si="1"/>
        <v>0</v>
      </c>
      <c r="N17" s="14">
        <f t="shared" si="2"/>
        <v>0</v>
      </c>
      <c r="O17" s="14">
        <f t="shared" si="2"/>
        <v>0</v>
      </c>
      <c r="P17" s="14">
        <f t="shared" si="2"/>
        <v>0</v>
      </c>
      <c r="Q17" s="14">
        <f t="shared" si="2"/>
        <v>0</v>
      </c>
      <c r="R17" s="14">
        <f t="shared" si="3"/>
        <v>0</v>
      </c>
      <c r="S17" s="13">
        <f t="shared" si="4"/>
        <v>0</v>
      </c>
      <c r="T17" s="14">
        <f t="shared" si="5"/>
        <v>0</v>
      </c>
      <c r="U17" s="14">
        <f t="shared" si="6"/>
        <v>0</v>
      </c>
      <c r="V17" s="14">
        <f t="shared" si="6"/>
        <v>0</v>
      </c>
      <c r="W17" s="14">
        <f t="shared" si="6"/>
        <v>0</v>
      </c>
      <c r="X17" s="14">
        <f t="shared" si="6"/>
        <v>0</v>
      </c>
      <c r="Y17" s="14">
        <f t="shared" si="7"/>
        <v>0</v>
      </c>
      <c r="Z17" s="13"/>
      <c r="AA17" s="13"/>
    </row>
    <row r="18" spans="1:27" s="37" customFormat="1" ht="17.100000000000001" customHeight="1" x14ac:dyDescent="0.15">
      <c r="A18" s="134">
        <v>7</v>
      </c>
      <c r="B18" s="41">
        <f t="shared" si="8"/>
        <v>46119</v>
      </c>
      <c r="C18" s="96"/>
      <c r="D18" s="97" t="s">
        <v>13</v>
      </c>
      <c r="E18" s="224">
        <f t="shared" si="9"/>
        <v>0</v>
      </c>
      <c r="F18" s="98"/>
      <c r="G18" s="98"/>
      <c r="H18" s="99"/>
      <c r="I18" s="49">
        <f t="shared" si="10"/>
        <v>0</v>
      </c>
      <c r="J18" s="31">
        <f t="shared" si="11"/>
        <v>0</v>
      </c>
      <c r="K18" s="6"/>
      <c r="L18" s="13">
        <f t="shared" si="0"/>
        <v>0</v>
      </c>
      <c r="M18" s="14">
        <f t="shared" si="1"/>
        <v>0</v>
      </c>
      <c r="N18" s="14">
        <f t="shared" si="2"/>
        <v>0</v>
      </c>
      <c r="O18" s="14">
        <f t="shared" si="2"/>
        <v>0</v>
      </c>
      <c r="P18" s="14">
        <f t="shared" si="2"/>
        <v>0</v>
      </c>
      <c r="Q18" s="14">
        <f t="shared" si="2"/>
        <v>0</v>
      </c>
      <c r="R18" s="14">
        <f t="shared" si="3"/>
        <v>0</v>
      </c>
      <c r="S18" s="13">
        <f t="shared" si="4"/>
        <v>0</v>
      </c>
      <c r="T18" s="14">
        <f t="shared" si="5"/>
        <v>0</v>
      </c>
      <c r="U18" s="14">
        <f t="shared" si="6"/>
        <v>0</v>
      </c>
      <c r="V18" s="14">
        <f t="shared" si="6"/>
        <v>0</v>
      </c>
      <c r="W18" s="14">
        <f t="shared" si="6"/>
        <v>0</v>
      </c>
      <c r="X18" s="14">
        <f t="shared" si="6"/>
        <v>0</v>
      </c>
      <c r="Y18" s="14">
        <f t="shared" si="7"/>
        <v>0</v>
      </c>
      <c r="Z18" s="13"/>
      <c r="AA18" s="13"/>
    </row>
    <row r="19" spans="1:27" s="37" customFormat="1" ht="17.100000000000001" customHeight="1" x14ac:dyDescent="0.15">
      <c r="A19" s="134">
        <v>8</v>
      </c>
      <c r="B19" s="41">
        <f t="shared" si="8"/>
        <v>46120</v>
      </c>
      <c r="C19" s="96"/>
      <c r="D19" s="97" t="s">
        <v>13</v>
      </c>
      <c r="E19" s="224">
        <f t="shared" si="9"/>
        <v>0</v>
      </c>
      <c r="F19" s="98"/>
      <c r="G19" s="98"/>
      <c r="H19" s="99"/>
      <c r="I19" s="49">
        <f t="shared" si="10"/>
        <v>0</v>
      </c>
      <c r="J19" s="31">
        <f t="shared" si="11"/>
        <v>0</v>
      </c>
      <c r="K19" s="6"/>
      <c r="L19" s="13">
        <f t="shared" si="0"/>
        <v>0</v>
      </c>
      <c r="M19" s="14">
        <f t="shared" si="1"/>
        <v>0</v>
      </c>
      <c r="N19" s="14">
        <f t="shared" si="2"/>
        <v>0</v>
      </c>
      <c r="O19" s="14">
        <f t="shared" si="2"/>
        <v>0</v>
      </c>
      <c r="P19" s="14">
        <f t="shared" si="2"/>
        <v>0</v>
      </c>
      <c r="Q19" s="14">
        <f t="shared" si="2"/>
        <v>0</v>
      </c>
      <c r="R19" s="14">
        <f t="shared" si="3"/>
        <v>0</v>
      </c>
      <c r="S19" s="13">
        <f t="shared" si="4"/>
        <v>0</v>
      </c>
      <c r="T19" s="14">
        <f t="shared" si="5"/>
        <v>0</v>
      </c>
      <c r="U19" s="14">
        <f t="shared" si="6"/>
        <v>0</v>
      </c>
      <c r="V19" s="14">
        <f t="shared" si="6"/>
        <v>0</v>
      </c>
      <c r="W19" s="14">
        <f t="shared" si="6"/>
        <v>0</v>
      </c>
      <c r="X19" s="14">
        <f t="shared" si="6"/>
        <v>0</v>
      </c>
      <c r="Y19" s="14">
        <f t="shared" si="7"/>
        <v>0</v>
      </c>
      <c r="Z19" s="13"/>
      <c r="AA19" s="13"/>
    </row>
    <row r="20" spans="1:27" s="37" customFormat="1" ht="17.100000000000001" customHeight="1" x14ac:dyDescent="0.15">
      <c r="A20" s="134">
        <v>9</v>
      </c>
      <c r="B20" s="41">
        <f t="shared" si="8"/>
        <v>46121</v>
      </c>
      <c r="C20" s="96"/>
      <c r="D20" s="97" t="s">
        <v>13</v>
      </c>
      <c r="E20" s="224">
        <f t="shared" si="9"/>
        <v>0</v>
      </c>
      <c r="F20" s="98"/>
      <c r="G20" s="98"/>
      <c r="H20" s="99"/>
      <c r="I20" s="49">
        <f t="shared" si="10"/>
        <v>0</v>
      </c>
      <c r="J20" s="31">
        <f t="shared" si="11"/>
        <v>0</v>
      </c>
      <c r="K20" s="6"/>
      <c r="L20" s="13">
        <f t="shared" si="0"/>
        <v>0</v>
      </c>
      <c r="M20" s="14">
        <f t="shared" si="1"/>
        <v>0</v>
      </c>
      <c r="N20" s="14">
        <f t="shared" si="2"/>
        <v>0</v>
      </c>
      <c r="O20" s="14">
        <f t="shared" si="2"/>
        <v>0</v>
      </c>
      <c r="P20" s="14">
        <f t="shared" si="2"/>
        <v>0</v>
      </c>
      <c r="Q20" s="14">
        <f t="shared" si="2"/>
        <v>0</v>
      </c>
      <c r="R20" s="14">
        <f t="shared" si="3"/>
        <v>0</v>
      </c>
      <c r="S20" s="13">
        <f t="shared" si="4"/>
        <v>0</v>
      </c>
      <c r="T20" s="14">
        <f t="shared" si="5"/>
        <v>0</v>
      </c>
      <c r="U20" s="14">
        <f t="shared" si="6"/>
        <v>0</v>
      </c>
      <c r="V20" s="14">
        <f t="shared" si="6"/>
        <v>0</v>
      </c>
      <c r="W20" s="14">
        <f t="shared" si="6"/>
        <v>0</v>
      </c>
      <c r="X20" s="14">
        <f t="shared" si="6"/>
        <v>0</v>
      </c>
      <c r="Y20" s="14">
        <f t="shared" si="7"/>
        <v>0</v>
      </c>
      <c r="Z20" s="13"/>
      <c r="AA20" s="13"/>
    </row>
    <row r="21" spans="1:27" s="37" customFormat="1" ht="17.100000000000001" customHeight="1" x14ac:dyDescent="0.15">
      <c r="A21" s="134">
        <v>10</v>
      </c>
      <c r="B21" s="41">
        <f t="shared" si="8"/>
        <v>46122</v>
      </c>
      <c r="C21" s="96"/>
      <c r="D21" s="97" t="s">
        <v>13</v>
      </c>
      <c r="E21" s="224">
        <f t="shared" si="9"/>
        <v>0</v>
      </c>
      <c r="F21" s="98"/>
      <c r="G21" s="98"/>
      <c r="H21" s="99"/>
      <c r="I21" s="49">
        <f t="shared" si="10"/>
        <v>0</v>
      </c>
      <c r="J21" s="31">
        <f t="shared" si="11"/>
        <v>0</v>
      </c>
      <c r="K21" s="6"/>
      <c r="L21" s="13">
        <f t="shared" si="0"/>
        <v>0</v>
      </c>
      <c r="M21" s="14">
        <f t="shared" si="1"/>
        <v>0</v>
      </c>
      <c r="N21" s="14">
        <f t="shared" si="2"/>
        <v>0</v>
      </c>
      <c r="O21" s="14">
        <f t="shared" si="2"/>
        <v>0</v>
      </c>
      <c r="P21" s="14">
        <f t="shared" si="2"/>
        <v>0</v>
      </c>
      <c r="Q21" s="14">
        <f t="shared" si="2"/>
        <v>0</v>
      </c>
      <c r="R21" s="14">
        <f t="shared" si="3"/>
        <v>0</v>
      </c>
      <c r="S21" s="13">
        <f t="shared" si="4"/>
        <v>0</v>
      </c>
      <c r="T21" s="14">
        <f t="shared" si="5"/>
        <v>0</v>
      </c>
      <c r="U21" s="14">
        <f t="shared" si="6"/>
        <v>0</v>
      </c>
      <c r="V21" s="14">
        <f t="shared" si="6"/>
        <v>0</v>
      </c>
      <c r="W21" s="14">
        <f t="shared" si="6"/>
        <v>0</v>
      </c>
      <c r="X21" s="14">
        <f t="shared" si="6"/>
        <v>0</v>
      </c>
      <c r="Y21" s="14">
        <f t="shared" si="7"/>
        <v>0</v>
      </c>
      <c r="Z21" s="13"/>
      <c r="AA21" s="13"/>
    </row>
    <row r="22" spans="1:27" s="37" customFormat="1" ht="17.100000000000001" customHeight="1" x14ac:dyDescent="0.15">
      <c r="A22" s="134">
        <v>11</v>
      </c>
      <c r="B22" s="41">
        <f t="shared" si="8"/>
        <v>46123</v>
      </c>
      <c r="C22" s="96"/>
      <c r="D22" s="97" t="s">
        <v>13</v>
      </c>
      <c r="E22" s="224">
        <f t="shared" si="9"/>
        <v>0</v>
      </c>
      <c r="F22" s="98"/>
      <c r="G22" s="98"/>
      <c r="H22" s="99"/>
      <c r="I22" s="49">
        <f t="shared" si="10"/>
        <v>0</v>
      </c>
      <c r="J22" s="31">
        <f t="shared" si="11"/>
        <v>0</v>
      </c>
      <c r="K22" s="6"/>
      <c r="L22" s="13">
        <f t="shared" si="0"/>
        <v>0</v>
      </c>
      <c r="M22" s="14">
        <f t="shared" si="1"/>
        <v>0</v>
      </c>
      <c r="N22" s="14">
        <f t="shared" si="2"/>
        <v>0</v>
      </c>
      <c r="O22" s="14">
        <f t="shared" si="2"/>
        <v>0</v>
      </c>
      <c r="P22" s="14">
        <f t="shared" si="2"/>
        <v>0</v>
      </c>
      <c r="Q22" s="14">
        <f t="shared" si="2"/>
        <v>0</v>
      </c>
      <c r="R22" s="14">
        <f t="shared" si="3"/>
        <v>0</v>
      </c>
      <c r="S22" s="13">
        <f t="shared" si="4"/>
        <v>0</v>
      </c>
      <c r="T22" s="14">
        <f t="shared" si="5"/>
        <v>0</v>
      </c>
      <c r="U22" s="14">
        <f t="shared" si="6"/>
        <v>0</v>
      </c>
      <c r="V22" s="14">
        <f t="shared" si="6"/>
        <v>0</v>
      </c>
      <c r="W22" s="14">
        <f t="shared" si="6"/>
        <v>0</v>
      </c>
      <c r="X22" s="14">
        <f t="shared" si="6"/>
        <v>0</v>
      </c>
      <c r="Y22" s="14">
        <f t="shared" si="7"/>
        <v>0</v>
      </c>
      <c r="Z22" s="13"/>
      <c r="AA22" s="13"/>
    </row>
    <row r="23" spans="1:27" s="37" customFormat="1" ht="17.100000000000001" customHeight="1" x14ac:dyDescent="0.15">
      <c r="A23" s="134">
        <v>12</v>
      </c>
      <c r="B23" s="41">
        <f t="shared" si="8"/>
        <v>46124</v>
      </c>
      <c r="C23" s="96"/>
      <c r="D23" s="97" t="s">
        <v>13</v>
      </c>
      <c r="E23" s="224">
        <f t="shared" si="9"/>
        <v>0</v>
      </c>
      <c r="F23" s="98"/>
      <c r="G23" s="98"/>
      <c r="H23" s="99"/>
      <c r="I23" s="49">
        <f t="shared" si="10"/>
        <v>0</v>
      </c>
      <c r="J23" s="31">
        <f t="shared" si="11"/>
        <v>0</v>
      </c>
      <c r="K23" s="6"/>
      <c r="L23" s="13">
        <f t="shared" si="0"/>
        <v>0</v>
      </c>
      <c r="M23" s="14">
        <f t="shared" si="1"/>
        <v>0</v>
      </c>
      <c r="N23" s="14">
        <f t="shared" si="2"/>
        <v>0</v>
      </c>
      <c r="O23" s="14">
        <f t="shared" si="2"/>
        <v>0</v>
      </c>
      <c r="P23" s="14">
        <f t="shared" si="2"/>
        <v>0</v>
      </c>
      <c r="Q23" s="14">
        <f t="shared" si="2"/>
        <v>0</v>
      </c>
      <c r="R23" s="14">
        <f t="shared" si="3"/>
        <v>0</v>
      </c>
      <c r="S23" s="13">
        <f t="shared" si="4"/>
        <v>0</v>
      </c>
      <c r="T23" s="14">
        <f t="shared" si="5"/>
        <v>0</v>
      </c>
      <c r="U23" s="14">
        <f t="shared" si="6"/>
        <v>0</v>
      </c>
      <c r="V23" s="14">
        <f t="shared" si="6"/>
        <v>0</v>
      </c>
      <c r="W23" s="14">
        <f t="shared" si="6"/>
        <v>0</v>
      </c>
      <c r="X23" s="14">
        <f t="shared" si="6"/>
        <v>0</v>
      </c>
      <c r="Y23" s="14">
        <f t="shared" si="7"/>
        <v>0</v>
      </c>
      <c r="Z23" s="13"/>
      <c r="AA23" s="13"/>
    </row>
    <row r="24" spans="1:27" s="37" customFormat="1" ht="17.100000000000001" customHeight="1" x14ac:dyDescent="0.15">
      <c r="A24" s="134">
        <v>13</v>
      </c>
      <c r="B24" s="41">
        <f t="shared" si="8"/>
        <v>46125</v>
      </c>
      <c r="C24" s="96"/>
      <c r="D24" s="97" t="s">
        <v>13</v>
      </c>
      <c r="E24" s="224">
        <f t="shared" si="9"/>
        <v>0</v>
      </c>
      <c r="F24" s="98"/>
      <c r="G24" s="98"/>
      <c r="H24" s="99"/>
      <c r="I24" s="49">
        <f t="shared" si="10"/>
        <v>0</v>
      </c>
      <c r="J24" s="31">
        <f t="shared" si="11"/>
        <v>0</v>
      </c>
      <c r="K24" s="6"/>
      <c r="L24" s="13">
        <f t="shared" si="0"/>
        <v>0</v>
      </c>
      <c r="M24" s="14">
        <f t="shared" si="1"/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3"/>
        <v>0</v>
      </c>
      <c r="S24" s="13">
        <f t="shared" si="4"/>
        <v>0</v>
      </c>
      <c r="T24" s="14">
        <f t="shared" si="5"/>
        <v>0</v>
      </c>
      <c r="U24" s="14">
        <f t="shared" si="6"/>
        <v>0</v>
      </c>
      <c r="V24" s="14">
        <f t="shared" si="6"/>
        <v>0</v>
      </c>
      <c r="W24" s="14">
        <f t="shared" si="6"/>
        <v>0</v>
      </c>
      <c r="X24" s="14">
        <f t="shared" si="6"/>
        <v>0</v>
      </c>
      <c r="Y24" s="14">
        <f t="shared" si="7"/>
        <v>0</v>
      </c>
      <c r="Z24" s="13"/>
      <c r="AA24" s="13"/>
    </row>
    <row r="25" spans="1:27" s="37" customFormat="1" ht="17.100000000000001" customHeight="1" x14ac:dyDescent="0.15">
      <c r="A25" s="134">
        <v>14</v>
      </c>
      <c r="B25" s="41">
        <f t="shared" si="8"/>
        <v>46126</v>
      </c>
      <c r="C25" s="96"/>
      <c r="D25" s="97" t="s">
        <v>13</v>
      </c>
      <c r="E25" s="224">
        <f t="shared" si="9"/>
        <v>0</v>
      </c>
      <c r="F25" s="98"/>
      <c r="G25" s="98"/>
      <c r="H25" s="99"/>
      <c r="I25" s="49">
        <f t="shared" si="10"/>
        <v>0</v>
      </c>
      <c r="J25" s="31">
        <f t="shared" si="11"/>
        <v>0</v>
      </c>
      <c r="K25" s="6"/>
      <c r="L25" s="13">
        <f t="shared" si="0"/>
        <v>0</v>
      </c>
      <c r="M25" s="14">
        <f t="shared" si="1"/>
        <v>0</v>
      </c>
      <c r="N25" s="14">
        <f t="shared" si="2"/>
        <v>0</v>
      </c>
      <c r="O25" s="14">
        <f t="shared" si="2"/>
        <v>0</v>
      </c>
      <c r="P25" s="14">
        <f t="shared" si="2"/>
        <v>0</v>
      </c>
      <c r="Q25" s="14">
        <f t="shared" si="2"/>
        <v>0</v>
      </c>
      <c r="R25" s="14">
        <f t="shared" si="3"/>
        <v>0</v>
      </c>
      <c r="S25" s="13">
        <f t="shared" si="4"/>
        <v>0</v>
      </c>
      <c r="T25" s="14">
        <f t="shared" si="5"/>
        <v>0</v>
      </c>
      <c r="U25" s="14">
        <f t="shared" si="6"/>
        <v>0</v>
      </c>
      <c r="V25" s="14">
        <f t="shared" si="6"/>
        <v>0</v>
      </c>
      <c r="W25" s="14">
        <f t="shared" si="6"/>
        <v>0</v>
      </c>
      <c r="X25" s="14">
        <f t="shared" si="6"/>
        <v>0</v>
      </c>
      <c r="Y25" s="14">
        <f t="shared" si="7"/>
        <v>0</v>
      </c>
      <c r="Z25" s="13"/>
      <c r="AA25" s="13"/>
    </row>
    <row r="26" spans="1:27" ht="17.100000000000001" customHeight="1" x14ac:dyDescent="0.15">
      <c r="A26" s="134">
        <v>15</v>
      </c>
      <c r="B26" s="41">
        <f t="shared" si="8"/>
        <v>46127</v>
      </c>
      <c r="C26" s="96"/>
      <c r="D26" s="97" t="s">
        <v>13</v>
      </c>
      <c r="E26" s="224">
        <f t="shared" si="9"/>
        <v>0</v>
      </c>
      <c r="F26" s="98"/>
      <c r="G26" s="98"/>
      <c r="H26" s="99"/>
      <c r="I26" s="49">
        <f t="shared" si="10"/>
        <v>0</v>
      </c>
      <c r="J26" s="31">
        <f t="shared" si="11"/>
        <v>0</v>
      </c>
      <c r="L26" s="13">
        <f t="shared" si="0"/>
        <v>0</v>
      </c>
      <c r="M26" s="14">
        <f t="shared" si="1"/>
        <v>0</v>
      </c>
      <c r="N26" s="14">
        <f t="shared" si="2"/>
        <v>0</v>
      </c>
      <c r="O26" s="14">
        <f t="shared" si="2"/>
        <v>0</v>
      </c>
      <c r="P26" s="14">
        <f t="shared" si="2"/>
        <v>0</v>
      </c>
      <c r="Q26" s="14">
        <f t="shared" si="2"/>
        <v>0</v>
      </c>
      <c r="R26" s="14">
        <f t="shared" si="3"/>
        <v>0</v>
      </c>
      <c r="S26" s="13">
        <f t="shared" si="4"/>
        <v>0</v>
      </c>
      <c r="T26" s="14">
        <f t="shared" si="5"/>
        <v>0</v>
      </c>
      <c r="U26" s="14">
        <f t="shared" si="6"/>
        <v>0</v>
      </c>
      <c r="V26" s="14">
        <f t="shared" si="6"/>
        <v>0</v>
      </c>
      <c r="W26" s="14">
        <f t="shared" si="6"/>
        <v>0</v>
      </c>
      <c r="X26" s="14">
        <f t="shared" si="6"/>
        <v>0</v>
      </c>
      <c r="Y26" s="14">
        <f t="shared" si="7"/>
        <v>0</v>
      </c>
    </row>
    <row r="27" spans="1:27" ht="17.100000000000001" customHeight="1" x14ac:dyDescent="0.15">
      <c r="A27" s="134">
        <v>16</v>
      </c>
      <c r="B27" s="41">
        <f t="shared" si="8"/>
        <v>46128</v>
      </c>
      <c r="C27" s="96"/>
      <c r="D27" s="97" t="s">
        <v>13</v>
      </c>
      <c r="E27" s="224">
        <f t="shared" si="9"/>
        <v>0</v>
      </c>
      <c r="F27" s="98"/>
      <c r="G27" s="98"/>
      <c r="H27" s="99"/>
      <c r="I27" s="49">
        <f t="shared" si="10"/>
        <v>0</v>
      </c>
      <c r="J27" s="31">
        <f t="shared" si="11"/>
        <v>0</v>
      </c>
      <c r="L27" s="13">
        <f t="shared" si="0"/>
        <v>0</v>
      </c>
      <c r="M27" s="14">
        <f t="shared" si="1"/>
        <v>0</v>
      </c>
      <c r="N27" s="14">
        <f t="shared" si="2"/>
        <v>0</v>
      </c>
      <c r="O27" s="14">
        <f t="shared" si="2"/>
        <v>0</v>
      </c>
      <c r="P27" s="14">
        <f t="shared" si="2"/>
        <v>0</v>
      </c>
      <c r="Q27" s="14">
        <f t="shared" si="2"/>
        <v>0</v>
      </c>
      <c r="R27" s="14">
        <f t="shared" si="3"/>
        <v>0</v>
      </c>
      <c r="S27" s="13">
        <f t="shared" si="4"/>
        <v>0</v>
      </c>
      <c r="T27" s="14">
        <f t="shared" si="5"/>
        <v>0</v>
      </c>
      <c r="U27" s="14">
        <f t="shared" si="6"/>
        <v>0</v>
      </c>
      <c r="V27" s="14">
        <f t="shared" si="6"/>
        <v>0</v>
      </c>
      <c r="W27" s="14">
        <f t="shared" si="6"/>
        <v>0</v>
      </c>
      <c r="X27" s="14">
        <f t="shared" si="6"/>
        <v>0</v>
      </c>
      <c r="Y27" s="14">
        <f t="shared" si="7"/>
        <v>0</v>
      </c>
    </row>
    <row r="28" spans="1:27" ht="17.100000000000001" customHeight="1" x14ac:dyDescent="0.15">
      <c r="A28" s="134">
        <v>17</v>
      </c>
      <c r="B28" s="41">
        <f t="shared" si="8"/>
        <v>46129</v>
      </c>
      <c r="C28" s="96"/>
      <c r="D28" s="97" t="s">
        <v>13</v>
      </c>
      <c r="E28" s="224">
        <f t="shared" si="9"/>
        <v>0</v>
      </c>
      <c r="F28" s="98"/>
      <c r="G28" s="98"/>
      <c r="H28" s="99"/>
      <c r="I28" s="49">
        <f t="shared" si="10"/>
        <v>0</v>
      </c>
      <c r="J28" s="31">
        <f t="shared" si="11"/>
        <v>0</v>
      </c>
      <c r="L28" s="13">
        <f t="shared" si="0"/>
        <v>0</v>
      </c>
      <c r="M28" s="14">
        <f t="shared" si="1"/>
        <v>0</v>
      </c>
      <c r="N28" s="14">
        <f t="shared" si="2"/>
        <v>0</v>
      </c>
      <c r="O28" s="14">
        <f t="shared" si="2"/>
        <v>0</v>
      </c>
      <c r="P28" s="14">
        <f t="shared" si="2"/>
        <v>0</v>
      </c>
      <c r="Q28" s="14">
        <f t="shared" si="2"/>
        <v>0</v>
      </c>
      <c r="R28" s="14">
        <f t="shared" si="3"/>
        <v>0</v>
      </c>
      <c r="S28" s="13">
        <f t="shared" si="4"/>
        <v>0</v>
      </c>
      <c r="T28" s="14">
        <f t="shared" si="5"/>
        <v>0</v>
      </c>
      <c r="U28" s="14">
        <f t="shared" si="6"/>
        <v>0</v>
      </c>
      <c r="V28" s="14">
        <f t="shared" si="6"/>
        <v>0</v>
      </c>
      <c r="W28" s="14">
        <f t="shared" si="6"/>
        <v>0</v>
      </c>
      <c r="X28" s="14">
        <f t="shared" si="6"/>
        <v>0</v>
      </c>
      <c r="Y28" s="14">
        <f t="shared" si="7"/>
        <v>0</v>
      </c>
    </row>
    <row r="29" spans="1:27" ht="17.100000000000001" customHeight="1" thickBot="1" x14ac:dyDescent="0.2">
      <c r="A29" s="135">
        <v>18</v>
      </c>
      <c r="B29" s="50">
        <f>DATE($A$10,$A$11,$A29)</f>
        <v>46130</v>
      </c>
      <c r="C29" s="100"/>
      <c r="D29" s="101" t="s">
        <v>13</v>
      </c>
      <c r="E29" s="225">
        <f t="shared" si="9"/>
        <v>0</v>
      </c>
      <c r="F29" s="102"/>
      <c r="G29" s="102"/>
      <c r="H29" s="103"/>
      <c r="I29" s="55">
        <f t="shared" si="10"/>
        <v>0</v>
      </c>
      <c r="J29" s="67">
        <f t="shared" si="11"/>
        <v>0</v>
      </c>
      <c r="L29" s="13">
        <f t="shared" si="0"/>
        <v>0</v>
      </c>
      <c r="M29" s="14">
        <f t="shared" si="1"/>
        <v>0</v>
      </c>
      <c r="N29" s="14">
        <f t="shared" ref="N29:Q42" si="12">IF(AND($C29&gt;=M$11,$C29&lt;N$11),N$9,0)</f>
        <v>0</v>
      </c>
      <c r="O29" s="14">
        <f t="shared" si="12"/>
        <v>0</v>
      </c>
      <c r="P29" s="14">
        <f t="shared" si="12"/>
        <v>0</v>
      </c>
      <c r="Q29" s="14">
        <f t="shared" si="12"/>
        <v>0</v>
      </c>
      <c r="R29" s="14">
        <f t="shared" si="3"/>
        <v>0</v>
      </c>
      <c r="S29" s="13">
        <f t="shared" si="4"/>
        <v>0</v>
      </c>
      <c r="T29" s="14">
        <f t="shared" si="5"/>
        <v>0</v>
      </c>
      <c r="U29" s="14">
        <f t="shared" si="6"/>
        <v>0</v>
      </c>
      <c r="V29" s="14">
        <f t="shared" si="6"/>
        <v>0</v>
      </c>
      <c r="W29" s="14">
        <f t="shared" si="6"/>
        <v>0</v>
      </c>
      <c r="X29" s="14">
        <f t="shared" si="6"/>
        <v>0</v>
      </c>
      <c r="Y29" s="14">
        <f t="shared" si="7"/>
        <v>0</v>
      </c>
    </row>
    <row r="30" spans="1:27" ht="17.100000000000001" customHeight="1" thickTop="1" thickBot="1" x14ac:dyDescent="0.2">
      <c r="A30" s="231">
        <v>19</v>
      </c>
      <c r="B30" s="232">
        <f t="shared" si="8"/>
        <v>46131</v>
      </c>
      <c r="C30" s="104"/>
      <c r="D30" s="105" t="s">
        <v>13</v>
      </c>
      <c r="E30" s="226">
        <f t="shared" si="9"/>
        <v>0</v>
      </c>
      <c r="F30" s="106"/>
      <c r="G30" s="106"/>
      <c r="H30" s="107"/>
      <c r="I30" s="108">
        <f>(E30+F30+G30+H30)*2</f>
        <v>0</v>
      </c>
      <c r="J30" s="109">
        <f t="shared" si="11"/>
        <v>0</v>
      </c>
      <c r="L30" s="13">
        <f t="shared" si="0"/>
        <v>0</v>
      </c>
      <c r="M30" s="14">
        <f t="shared" si="1"/>
        <v>0</v>
      </c>
      <c r="N30" s="14">
        <f t="shared" si="12"/>
        <v>0</v>
      </c>
      <c r="O30" s="14">
        <f t="shared" si="12"/>
        <v>0</v>
      </c>
      <c r="P30" s="14">
        <f t="shared" si="12"/>
        <v>0</v>
      </c>
      <c r="Q30" s="14">
        <f t="shared" si="12"/>
        <v>0</v>
      </c>
      <c r="R30" s="14">
        <f t="shared" si="3"/>
        <v>0</v>
      </c>
      <c r="S30" s="13">
        <f t="shared" si="4"/>
        <v>0</v>
      </c>
      <c r="T30" s="14">
        <f t="shared" si="5"/>
        <v>0</v>
      </c>
      <c r="U30" s="14">
        <f t="shared" si="6"/>
        <v>0</v>
      </c>
      <c r="V30" s="14">
        <f t="shared" si="6"/>
        <v>0</v>
      </c>
      <c r="W30" s="14">
        <f t="shared" si="6"/>
        <v>0</v>
      </c>
      <c r="X30" s="14">
        <f t="shared" si="6"/>
        <v>0</v>
      </c>
      <c r="Y30" s="14">
        <f t="shared" si="7"/>
        <v>0</v>
      </c>
    </row>
    <row r="31" spans="1:27" ht="17.100000000000001" customHeight="1" thickTop="1" x14ac:dyDescent="0.15">
      <c r="A31" s="133">
        <v>20</v>
      </c>
      <c r="B31" s="60">
        <f t="shared" si="8"/>
        <v>46132</v>
      </c>
      <c r="C31" s="110"/>
      <c r="D31" s="111" t="s">
        <v>13</v>
      </c>
      <c r="E31" s="227">
        <f t="shared" si="9"/>
        <v>0</v>
      </c>
      <c r="F31" s="112"/>
      <c r="G31" s="112"/>
      <c r="H31" s="95"/>
      <c r="I31" s="44">
        <f t="shared" si="10"/>
        <v>0</v>
      </c>
      <c r="J31" s="30">
        <f t="shared" si="11"/>
        <v>0</v>
      </c>
      <c r="L31" s="13">
        <f t="shared" si="0"/>
        <v>0</v>
      </c>
      <c r="M31" s="14">
        <f t="shared" si="1"/>
        <v>0</v>
      </c>
      <c r="N31" s="14">
        <f t="shared" si="12"/>
        <v>0</v>
      </c>
      <c r="O31" s="14">
        <f t="shared" si="12"/>
        <v>0</v>
      </c>
      <c r="P31" s="14">
        <f t="shared" si="12"/>
        <v>0</v>
      </c>
      <c r="Q31" s="14">
        <f t="shared" si="12"/>
        <v>0</v>
      </c>
      <c r="R31" s="14">
        <f t="shared" si="3"/>
        <v>0</v>
      </c>
      <c r="S31" s="13">
        <f t="shared" si="4"/>
        <v>0</v>
      </c>
      <c r="T31" s="14">
        <f t="shared" si="5"/>
        <v>0</v>
      </c>
      <c r="U31" s="14">
        <f t="shared" si="6"/>
        <v>0</v>
      </c>
      <c r="V31" s="14">
        <f t="shared" si="6"/>
        <v>0</v>
      </c>
      <c r="W31" s="14">
        <f t="shared" si="6"/>
        <v>0</v>
      </c>
      <c r="X31" s="14">
        <f t="shared" si="6"/>
        <v>0</v>
      </c>
      <c r="Y31" s="14">
        <f t="shared" si="7"/>
        <v>0</v>
      </c>
    </row>
    <row r="32" spans="1:27" ht="17.100000000000001" customHeight="1" x14ac:dyDescent="0.15">
      <c r="A32" s="134">
        <v>21</v>
      </c>
      <c r="B32" s="41">
        <f t="shared" si="8"/>
        <v>46133</v>
      </c>
      <c r="C32" s="96"/>
      <c r="D32" s="97" t="s">
        <v>13</v>
      </c>
      <c r="E32" s="224">
        <f t="shared" si="9"/>
        <v>0</v>
      </c>
      <c r="F32" s="98"/>
      <c r="G32" s="98"/>
      <c r="H32" s="99"/>
      <c r="I32" s="49">
        <f t="shared" si="10"/>
        <v>0</v>
      </c>
      <c r="J32" s="31">
        <f t="shared" si="11"/>
        <v>0</v>
      </c>
      <c r="L32" s="13">
        <f t="shared" si="0"/>
        <v>0</v>
      </c>
      <c r="M32" s="14">
        <f t="shared" si="1"/>
        <v>0</v>
      </c>
      <c r="N32" s="14">
        <f t="shared" si="12"/>
        <v>0</v>
      </c>
      <c r="O32" s="14">
        <f t="shared" si="12"/>
        <v>0</v>
      </c>
      <c r="P32" s="14">
        <f t="shared" si="12"/>
        <v>0</v>
      </c>
      <c r="Q32" s="14">
        <f t="shared" si="12"/>
        <v>0</v>
      </c>
      <c r="R32" s="14">
        <f t="shared" si="3"/>
        <v>0</v>
      </c>
      <c r="S32" s="13">
        <f t="shared" si="4"/>
        <v>0</v>
      </c>
      <c r="T32" s="14">
        <f t="shared" si="5"/>
        <v>0</v>
      </c>
      <c r="U32" s="14">
        <f t="shared" si="6"/>
        <v>0</v>
      </c>
      <c r="V32" s="14">
        <f t="shared" si="6"/>
        <v>0</v>
      </c>
      <c r="W32" s="14">
        <f t="shared" si="6"/>
        <v>0</v>
      </c>
      <c r="X32" s="14">
        <f t="shared" si="6"/>
        <v>0</v>
      </c>
      <c r="Y32" s="14">
        <f t="shared" si="7"/>
        <v>0</v>
      </c>
    </row>
    <row r="33" spans="1:33" ht="17.100000000000001" customHeight="1" x14ac:dyDescent="0.15">
      <c r="A33" s="134">
        <v>22</v>
      </c>
      <c r="B33" s="41">
        <f t="shared" si="8"/>
        <v>46134</v>
      </c>
      <c r="C33" s="96"/>
      <c r="D33" s="97" t="s">
        <v>13</v>
      </c>
      <c r="E33" s="224">
        <f t="shared" si="9"/>
        <v>0</v>
      </c>
      <c r="F33" s="98"/>
      <c r="G33" s="98"/>
      <c r="H33" s="99"/>
      <c r="I33" s="49">
        <f t="shared" si="10"/>
        <v>0</v>
      </c>
      <c r="J33" s="31">
        <f t="shared" si="11"/>
        <v>0</v>
      </c>
      <c r="L33" s="13">
        <f t="shared" si="0"/>
        <v>0</v>
      </c>
      <c r="M33" s="14">
        <f t="shared" si="1"/>
        <v>0</v>
      </c>
      <c r="N33" s="14">
        <f t="shared" si="12"/>
        <v>0</v>
      </c>
      <c r="O33" s="14">
        <f t="shared" si="12"/>
        <v>0</v>
      </c>
      <c r="P33" s="14">
        <f t="shared" si="12"/>
        <v>0</v>
      </c>
      <c r="Q33" s="14">
        <f t="shared" si="12"/>
        <v>0</v>
      </c>
      <c r="R33" s="14">
        <f t="shared" si="3"/>
        <v>0</v>
      </c>
      <c r="S33" s="13">
        <f t="shared" si="4"/>
        <v>0</v>
      </c>
      <c r="T33" s="14">
        <f t="shared" si="5"/>
        <v>0</v>
      </c>
      <c r="U33" s="14">
        <f t="shared" si="6"/>
        <v>0</v>
      </c>
      <c r="V33" s="14">
        <f t="shared" si="6"/>
        <v>0</v>
      </c>
      <c r="W33" s="14">
        <f t="shared" si="6"/>
        <v>0</v>
      </c>
      <c r="X33" s="14">
        <f t="shared" si="6"/>
        <v>0</v>
      </c>
      <c r="Y33" s="14">
        <f t="shared" si="7"/>
        <v>0</v>
      </c>
    </row>
    <row r="34" spans="1:33" ht="17.100000000000001" customHeight="1" x14ac:dyDescent="0.15">
      <c r="A34" s="134">
        <v>23</v>
      </c>
      <c r="B34" s="41">
        <f t="shared" si="8"/>
        <v>46135</v>
      </c>
      <c r="C34" s="96"/>
      <c r="D34" s="97" t="s">
        <v>13</v>
      </c>
      <c r="E34" s="224">
        <f t="shared" si="9"/>
        <v>0</v>
      </c>
      <c r="F34" s="98"/>
      <c r="G34" s="98"/>
      <c r="H34" s="99"/>
      <c r="I34" s="49">
        <f t="shared" si="10"/>
        <v>0</v>
      </c>
      <c r="J34" s="31">
        <f t="shared" si="11"/>
        <v>0</v>
      </c>
      <c r="L34" s="13">
        <f t="shared" si="0"/>
        <v>0</v>
      </c>
      <c r="M34" s="14">
        <f t="shared" si="1"/>
        <v>0</v>
      </c>
      <c r="N34" s="14">
        <f t="shared" si="12"/>
        <v>0</v>
      </c>
      <c r="O34" s="14">
        <f t="shared" si="12"/>
        <v>0</v>
      </c>
      <c r="P34" s="14">
        <f t="shared" si="12"/>
        <v>0</v>
      </c>
      <c r="Q34" s="14">
        <f t="shared" si="12"/>
        <v>0</v>
      </c>
      <c r="R34" s="14">
        <f t="shared" si="3"/>
        <v>0</v>
      </c>
      <c r="S34" s="13">
        <f t="shared" si="4"/>
        <v>0</v>
      </c>
      <c r="T34" s="14">
        <f t="shared" si="5"/>
        <v>0</v>
      </c>
      <c r="U34" s="14">
        <f t="shared" si="6"/>
        <v>0</v>
      </c>
      <c r="V34" s="14">
        <f t="shared" si="6"/>
        <v>0</v>
      </c>
      <c r="W34" s="14">
        <f t="shared" si="6"/>
        <v>0</v>
      </c>
      <c r="X34" s="14">
        <f t="shared" si="6"/>
        <v>0</v>
      </c>
      <c r="Y34" s="14">
        <f t="shared" si="7"/>
        <v>0</v>
      </c>
    </row>
    <row r="35" spans="1:33" ht="17.100000000000001" customHeight="1" x14ac:dyDescent="0.15">
      <c r="A35" s="134">
        <v>24</v>
      </c>
      <c r="B35" s="41">
        <f t="shared" si="8"/>
        <v>46136</v>
      </c>
      <c r="C35" s="96"/>
      <c r="D35" s="97" t="s">
        <v>13</v>
      </c>
      <c r="E35" s="224">
        <f t="shared" si="9"/>
        <v>0</v>
      </c>
      <c r="F35" s="98"/>
      <c r="G35" s="98"/>
      <c r="H35" s="99"/>
      <c r="I35" s="49">
        <f t="shared" si="10"/>
        <v>0</v>
      </c>
      <c r="J35" s="31">
        <f t="shared" si="11"/>
        <v>0</v>
      </c>
      <c r="L35" s="13">
        <f t="shared" si="0"/>
        <v>0</v>
      </c>
      <c r="M35" s="14">
        <f t="shared" si="1"/>
        <v>0</v>
      </c>
      <c r="N35" s="14">
        <f t="shared" si="12"/>
        <v>0</v>
      </c>
      <c r="O35" s="14">
        <f t="shared" si="12"/>
        <v>0</v>
      </c>
      <c r="P35" s="14">
        <f t="shared" si="12"/>
        <v>0</v>
      </c>
      <c r="Q35" s="14">
        <f t="shared" si="12"/>
        <v>0</v>
      </c>
      <c r="R35" s="14">
        <f t="shared" si="3"/>
        <v>0</v>
      </c>
      <c r="S35" s="13">
        <f t="shared" si="4"/>
        <v>0</v>
      </c>
      <c r="T35" s="14">
        <f t="shared" si="5"/>
        <v>0</v>
      </c>
      <c r="U35" s="14">
        <f t="shared" si="6"/>
        <v>0</v>
      </c>
      <c r="V35" s="14">
        <f t="shared" si="6"/>
        <v>0</v>
      </c>
      <c r="W35" s="14">
        <f t="shared" si="6"/>
        <v>0</v>
      </c>
      <c r="X35" s="14">
        <f t="shared" si="6"/>
        <v>0</v>
      </c>
      <c r="Y35" s="14">
        <f t="shared" si="7"/>
        <v>0</v>
      </c>
    </row>
    <row r="36" spans="1:33" ht="17.100000000000001" customHeight="1" x14ac:dyDescent="0.15">
      <c r="A36" s="134">
        <v>25</v>
      </c>
      <c r="B36" s="41">
        <f t="shared" si="8"/>
        <v>46137</v>
      </c>
      <c r="C36" s="96"/>
      <c r="D36" s="97" t="s">
        <v>13</v>
      </c>
      <c r="E36" s="224">
        <f t="shared" si="9"/>
        <v>0</v>
      </c>
      <c r="F36" s="98"/>
      <c r="G36" s="98"/>
      <c r="H36" s="99"/>
      <c r="I36" s="49">
        <f t="shared" si="10"/>
        <v>0</v>
      </c>
      <c r="J36" s="31">
        <f t="shared" si="11"/>
        <v>0</v>
      </c>
      <c r="L36" s="13">
        <f t="shared" si="0"/>
        <v>0</v>
      </c>
      <c r="M36" s="14">
        <f t="shared" si="1"/>
        <v>0</v>
      </c>
      <c r="N36" s="14">
        <f t="shared" si="12"/>
        <v>0</v>
      </c>
      <c r="O36" s="14">
        <f t="shared" si="12"/>
        <v>0</v>
      </c>
      <c r="P36" s="14">
        <f t="shared" si="12"/>
        <v>0</v>
      </c>
      <c r="Q36" s="14">
        <f t="shared" si="12"/>
        <v>0</v>
      </c>
      <c r="R36" s="14">
        <f t="shared" si="3"/>
        <v>0</v>
      </c>
      <c r="S36" s="13">
        <f t="shared" si="4"/>
        <v>0</v>
      </c>
      <c r="T36" s="14">
        <f t="shared" si="5"/>
        <v>0</v>
      </c>
      <c r="U36" s="14">
        <f t="shared" si="6"/>
        <v>0</v>
      </c>
      <c r="V36" s="14">
        <f t="shared" si="6"/>
        <v>0</v>
      </c>
      <c r="W36" s="14">
        <f t="shared" si="6"/>
        <v>0</v>
      </c>
      <c r="X36" s="14">
        <f t="shared" si="6"/>
        <v>0</v>
      </c>
      <c r="Y36" s="14">
        <f t="shared" si="7"/>
        <v>0</v>
      </c>
    </row>
    <row r="37" spans="1:33" ht="17.100000000000001" customHeight="1" x14ac:dyDescent="0.15">
      <c r="A37" s="134">
        <v>26</v>
      </c>
      <c r="B37" s="41">
        <f t="shared" si="8"/>
        <v>46138</v>
      </c>
      <c r="C37" s="96"/>
      <c r="D37" s="97" t="s">
        <v>13</v>
      </c>
      <c r="E37" s="224">
        <f t="shared" si="9"/>
        <v>0</v>
      </c>
      <c r="F37" s="98"/>
      <c r="G37" s="98"/>
      <c r="H37" s="99"/>
      <c r="I37" s="49">
        <f t="shared" si="10"/>
        <v>0</v>
      </c>
      <c r="J37" s="31">
        <f t="shared" si="11"/>
        <v>0</v>
      </c>
      <c r="L37" s="13">
        <f t="shared" si="0"/>
        <v>0</v>
      </c>
      <c r="M37" s="14">
        <f t="shared" si="1"/>
        <v>0</v>
      </c>
      <c r="N37" s="14">
        <f t="shared" si="12"/>
        <v>0</v>
      </c>
      <c r="O37" s="14">
        <f t="shared" si="12"/>
        <v>0</v>
      </c>
      <c r="P37" s="14">
        <f t="shared" si="12"/>
        <v>0</v>
      </c>
      <c r="Q37" s="14">
        <f t="shared" si="12"/>
        <v>0</v>
      </c>
      <c r="R37" s="14">
        <f t="shared" si="3"/>
        <v>0</v>
      </c>
      <c r="S37" s="13">
        <f t="shared" si="4"/>
        <v>0</v>
      </c>
      <c r="T37" s="14">
        <f t="shared" si="5"/>
        <v>0</v>
      </c>
      <c r="U37" s="14">
        <f t="shared" si="6"/>
        <v>0</v>
      </c>
      <c r="V37" s="14">
        <f t="shared" si="6"/>
        <v>0</v>
      </c>
      <c r="W37" s="14">
        <f t="shared" si="6"/>
        <v>0</v>
      </c>
      <c r="X37" s="14">
        <f t="shared" si="6"/>
        <v>0</v>
      </c>
      <c r="Y37" s="14">
        <f t="shared" si="7"/>
        <v>0</v>
      </c>
      <c r="AD37" s="113"/>
    </row>
    <row r="38" spans="1:33" ht="17.100000000000001" customHeight="1" x14ac:dyDescent="0.15">
      <c r="A38" s="134">
        <v>27</v>
      </c>
      <c r="B38" s="41">
        <f t="shared" si="8"/>
        <v>46139</v>
      </c>
      <c r="C38" s="96"/>
      <c r="D38" s="97" t="s">
        <v>13</v>
      </c>
      <c r="E38" s="224">
        <f t="shared" si="9"/>
        <v>0</v>
      </c>
      <c r="F38" s="98"/>
      <c r="G38" s="98"/>
      <c r="H38" s="99"/>
      <c r="I38" s="49">
        <f t="shared" si="10"/>
        <v>0</v>
      </c>
      <c r="J38" s="31">
        <f t="shared" si="11"/>
        <v>0</v>
      </c>
      <c r="L38" s="13">
        <f t="shared" si="0"/>
        <v>0</v>
      </c>
      <c r="M38" s="14">
        <f t="shared" si="1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3"/>
        <v>0</v>
      </c>
      <c r="S38" s="13">
        <f t="shared" si="4"/>
        <v>0</v>
      </c>
      <c r="T38" s="14">
        <f t="shared" si="5"/>
        <v>0</v>
      </c>
      <c r="U38" s="14">
        <f t="shared" si="6"/>
        <v>0</v>
      </c>
      <c r="V38" s="14">
        <f t="shared" si="6"/>
        <v>0</v>
      </c>
      <c r="W38" s="14">
        <f t="shared" si="6"/>
        <v>0</v>
      </c>
      <c r="X38" s="14">
        <f t="shared" si="6"/>
        <v>0</v>
      </c>
      <c r="Y38" s="14">
        <f t="shared" si="7"/>
        <v>0</v>
      </c>
      <c r="Z38" s="35" t="s">
        <v>19</v>
      </c>
      <c r="AA38" s="22"/>
    </row>
    <row r="39" spans="1:33" ht="17.100000000000001" customHeight="1" x14ac:dyDescent="0.15">
      <c r="A39" s="134">
        <v>28</v>
      </c>
      <c r="B39" s="41">
        <f t="shared" si="8"/>
        <v>46140</v>
      </c>
      <c r="C39" s="96"/>
      <c r="D39" s="97" t="s">
        <v>13</v>
      </c>
      <c r="E39" s="224">
        <f t="shared" si="9"/>
        <v>0</v>
      </c>
      <c r="F39" s="98"/>
      <c r="G39" s="98"/>
      <c r="H39" s="99"/>
      <c r="I39" s="49">
        <f t="shared" si="10"/>
        <v>0</v>
      </c>
      <c r="J39" s="31">
        <f t="shared" si="11"/>
        <v>0</v>
      </c>
      <c r="L39" s="13">
        <f t="shared" si="0"/>
        <v>0</v>
      </c>
      <c r="M39" s="14">
        <f t="shared" si="1"/>
        <v>0</v>
      </c>
      <c r="N39" s="14">
        <f t="shared" si="12"/>
        <v>0</v>
      </c>
      <c r="O39" s="14">
        <f t="shared" si="12"/>
        <v>0</v>
      </c>
      <c r="P39" s="14">
        <f t="shared" si="12"/>
        <v>0</v>
      </c>
      <c r="Q39" s="14">
        <f t="shared" si="12"/>
        <v>0</v>
      </c>
      <c r="R39" s="14">
        <f t="shared" si="3"/>
        <v>0</v>
      </c>
      <c r="S39" s="13">
        <f t="shared" si="4"/>
        <v>0</v>
      </c>
      <c r="T39" s="14">
        <f t="shared" si="5"/>
        <v>0</v>
      </c>
      <c r="U39" s="14">
        <f t="shared" si="6"/>
        <v>0</v>
      </c>
      <c r="V39" s="14">
        <f t="shared" si="6"/>
        <v>0</v>
      </c>
      <c r="W39" s="14">
        <f t="shared" si="6"/>
        <v>0</v>
      </c>
      <c r="X39" s="14">
        <f t="shared" si="6"/>
        <v>0</v>
      </c>
      <c r="Y39" s="14">
        <f t="shared" si="7"/>
        <v>0</v>
      </c>
      <c r="Z39" s="22">
        <f>MONTH($B39)</f>
        <v>4</v>
      </c>
      <c r="AA39" s="22" t="b">
        <f>IF($Z39=$A$11,TRUE,FALSE)</f>
        <v>1</v>
      </c>
    </row>
    <row r="40" spans="1:33" ht="17.100000000000001" customHeight="1" x14ac:dyDescent="0.15">
      <c r="A40" s="134">
        <v>29</v>
      </c>
      <c r="B40" s="41">
        <f t="shared" si="8"/>
        <v>46141</v>
      </c>
      <c r="C40" s="96"/>
      <c r="D40" s="97" t="s">
        <v>13</v>
      </c>
      <c r="E40" s="224">
        <f t="shared" si="9"/>
        <v>0</v>
      </c>
      <c r="F40" s="98"/>
      <c r="G40" s="98"/>
      <c r="H40" s="99"/>
      <c r="I40" s="49">
        <f>E40+F40+G40+H40</f>
        <v>0</v>
      </c>
      <c r="J40" s="31">
        <f t="shared" si="11"/>
        <v>0</v>
      </c>
      <c r="L40" s="13">
        <f t="shared" si="0"/>
        <v>0</v>
      </c>
      <c r="M40" s="14">
        <f t="shared" si="1"/>
        <v>0</v>
      </c>
      <c r="N40" s="14">
        <f t="shared" si="12"/>
        <v>0</v>
      </c>
      <c r="O40" s="14">
        <f t="shared" si="12"/>
        <v>0</v>
      </c>
      <c r="P40" s="14">
        <f t="shared" si="12"/>
        <v>0</v>
      </c>
      <c r="Q40" s="14">
        <f t="shared" si="12"/>
        <v>0</v>
      </c>
      <c r="R40" s="14">
        <f t="shared" si="3"/>
        <v>0</v>
      </c>
      <c r="S40" s="13">
        <f t="shared" si="4"/>
        <v>0</v>
      </c>
      <c r="T40" s="14">
        <f t="shared" si="5"/>
        <v>0</v>
      </c>
      <c r="U40" s="14">
        <f t="shared" si="6"/>
        <v>0</v>
      </c>
      <c r="V40" s="14">
        <f t="shared" si="6"/>
        <v>0</v>
      </c>
      <c r="W40" s="14">
        <f t="shared" si="6"/>
        <v>0</v>
      </c>
      <c r="X40" s="14">
        <f t="shared" si="6"/>
        <v>0</v>
      </c>
      <c r="Y40" s="14">
        <f t="shared" si="7"/>
        <v>0</v>
      </c>
      <c r="Z40" s="22">
        <f>MONTH($B40)</f>
        <v>4</v>
      </c>
      <c r="AA40" s="22" t="b">
        <f>IF($Z40=$A$11,TRUE,FALSE)</f>
        <v>1</v>
      </c>
    </row>
    <row r="41" spans="1:33" ht="17.100000000000001" customHeight="1" x14ac:dyDescent="0.15">
      <c r="A41" s="134">
        <v>30</v>
      </c>
      <c r="B41" s="41">
        <f t="shared" si="8"/>
        <v>46142</v>
      </c>
      <c r="C41" s="96"/>
      <c r="D41" s="97" t="s">
        <v>13</v>
      </c>
      <c r="E41" s="224">
        <f t="shared" si="9"/>
        <v>0</v>
      </c>
      <c r="F41" s="98"/>
      <c r="G41" s="98"/>
      <c r="H41" s="99"/>
      <c r="I41" s="49">
        <f t="shared" si="10"/>
        <v>0</v>
      </c>
      <c r="J41" s="31">
        <f t="shared" si="11"/>
        <v>0</v>
      </c>
      <c r="L41" s="13">
        <f t="shared" si="0"/>
        <v>0</v>
      </c>
      <c r="M41" s="14">
        <f t="shared" si="1"/>
        <v>0</v>
      </c>
      <c r="N41" s="14">
        <f t="shared" si="12"/>
        <v>0</v>
      </c>
      <c r="O41" s="14">
        <f t="shared" si="12"/>
        <v>0</v>
      </c>
      <c r="P41" s="14">
        <f t="shared" si="12"/>
        <v>0</v>
      </c>
      <c r="Q41" s="14">
        <f t="shared" si="12"/>
        <v>0</v>
      </c>
      <c r="R41" s="14">
        <f t="shared" si="3"/>
        <v>0</v>
      </c>
      <c r="S41" s="13">
        <f t="shared" si="4"/>
        <v>0</v>
      </c>
      <c r="T41" s="14">
        <f t="shared" si="5"/>
        <v>0</v>
      </c>
      <c r="U41" s="14">
        <f t="shared" si="6"/>
        <v>0</v>
      </c>
      <c r="V41" s="14">
        <f t="shared" si="6"/>
        <v>0</v>
      </c>
      <c r="W41" s="14">
        <f t="shared" si="6"/>
        <v>0</v>
      </c>
      <c r="X41" s="14">
        <f t="shared" si="6"/>
        <v>0</v>
      </c>
      <c r="Y41" s="14">
        <f t="shared" si="7"/>
        <v>0</v>
      </c>
      <c r="Z41" s="22">
        <f>MONTH($B41)</f>
        <v>4</v>
      </c>
      <c r="AA41" s="22" t="b">
        <f>IF($Z41=$A$11,TRUE,FALSE)</f>
        <v>1</v>
      </c>
    </row>
    <row r="42" spans="1:33" ht="17.100000000000001" customHeight="1" thickBot="1" x14ac:dyDescent="0.2">
      <c r="A42" s="136">
        <v>31</v>
      </c>
      <c r="B42" s="137">
        <f t="shared" si="8"/>
        <v>46143</v>
      </c>
      <c r="C42" s="148"/>
      <c r="D42" s="149" t="s">
        <v>13</v>
      </c>
      <c r="E42" s="228">
        <f t="shared" si="9"/>
        <v>0</v>
      </c>
      <c r="F42" s="150"/>
      <c r="G42" s="150"/>
      <c r="H42" s="151"/>
      <c r="I42" s="143">
        <f t="shared" si="10"/>
        <v>0</v>
      </c>
      <c r="J42" s="144">
        <f>I42+J41</f>
        <v>0</v>
      </c>
      <c r="L42" s="13">
        <f t="shared" si="0"/>
        <v>0</v>
      </c>
      <c r="M42" s="14">
        <f t="shared" si="1"/>
        <v>0</v>
      </c>
      <c r="N42" s="14">
        <f t="shared" si="12"/>
        <v>0</v>
      </c>
      <c r="O42" s="14">
        <f t="shared" si="12"/>
        <v>0</v>
      </c>
      <c r="P42" s="14">
        <f t="shared" si="12"/>
        <v>0</v>
      </c>
      <c r="Q42" s="14">
        <f t="shared" si="12"/>
        <v>0</v>
      </c>
      <c r="R42" s="14">
        <f t="shared" si="3"/>
        <v>0</v>
      </c>
      <c r="S42" s="13">
        <f t="shared" si="4"/>
        <v>0</v>
      </c>
      <c r="T42" s="14">
        <f t="shared" si="5"/>
        <v>0</v>
      </c>
      <c r="U42" s="14">
        <f t="shared" si="6"/>
        <v>0</v>
      </c>
      <c r="V42" s="14">
        <f t="shared" si="6"/>
        <v>0</v>
      </c>
      <c r="W42" s="14">
        <f t="shared" si="6"/>
        <v>0</v>
      </c>
      <c r="X42" s="14">
        <f t="shared" si="6"/>
        <v>0</v>
      </c>
      <c r="Y42" s="14">
        <f t="shared" si="7"/>
        <v>0</v>
      </c>
      <c r="Z42" s="22">
        <f>MONTH($B42)</f>
        <v>5</v>
      </c>
      <c r="AA42" s="22" t="b">
        <f>IF($Z42=$A$11,TRUE,FALSE)</f>
        <v>0</v>
      </c>
    </row>
    <row r="43" spans="1:33" ht="17.100000000000001" customHeight="1" thickBot="1" x14ac:dyDescent="0.3">
      <c r="A43" s="218"/>
      <c r="B43" s="218"/>
      <c r="C43" s="218"/>
      <c r="D43" s="218"/>
      <c r="E43" s="218"/>
      <c r="F43" s="218"/>
      <c r="G43" s="218"/>
      <c r="H43" s="114"/>
      <c r="I43" s="127" t="s">
        <v>31</v>
      </c>
      <c r="J43" s="145"/>
    </row>
    <row r="44" spans="1:33" ht="30" customHeight="1" thickBot="1" x14ac:dyDescent="0.2">
      <c r="A44" s="219"/>
      <c r="B44" s="219"/>
      <c r="C44" s="219"/>
      <c r="D44" s="219"/>
      <c r="E44" s="219"/>
      <c r="F44" s="219"/>
      <c r="G44" s="219"/>
      <c r="H44" s="114"/>
      <c r="I44" s="115" t="s">
        <v>42</v>
      </c>
      <c r="J44" s="220">
        <f>J42+J43</f>
        <v>0</v>
      </c>
    </row>
    <row r="45" spans="1:33" ht="19.5" customHeight="1" x14ac:dyDescent="0.15">
      <c r="A45" s="221"/>
      <c r="B45" s="221"/>
      <c r="C45" s="221"/>
      <c r="D45" s="221"/>
      <c r="E45" s="221"/>
      <c r="F45" s="221"/>
      <c r="G45" s="221"/>
      <c r="H45" s="71"/>
    </row>
    <row r="46" spans="1:33" ht="18" customHeight="1" x14ac:dyDescent="0.15">
      <c r="A46" s="222" t="s">
        <v>43</v>
      </c>
      <c r="B46" s="6"/>
      <c r="C46" s="6"/>
      <c r="I46" s="234" t="s">
        <v>62</v>
      </c>
      <c r="S46" s="14"/>
      <c r="T46" s="14"/>
      <c r="U46" s="14"/>
      <c r="V46" s="14"/>
      <c r="W46" s="14"/>
      <c r="X46" s="14"/>
      <c r="Y46" s="14"/>
      <c r="AB46" s="37"/>
      <c r="AC46" s="37"/>
      <c r="AD46" s="37"/>
      <c r="AE46" s="37"/>
      <c r="AF46" s="37"/>
      <c r="AG46" s="37"/>
    </row>
    <row r="47" spans="1:33" ht="18" customHeight="1" x14ac:dyDescent="0.15">
      <c r="H47" s="71"/>
      <c r="S47" s="14"/>
      <c r="T47" s="14"/>
      <c r="U47" s="14"/>
      <c r="V47" s="14"/>
      <c r="W47" s="14"/>
      <c r="X47" s="14"/>
      <c r="Y47" s="14"/>
      <c r="AB47" s="37"/>
      <c r="AC47" s="37"/>
      <c r="AD47" s="37"/>
      <c r="AE47" s="37"/>
      <c r="AF47" s="37"/>
      <c r="AG47" s="37"/>
    </row>
    <row r="48" spans="1:33" ht="18" customHeight="1" x14ac:dyDescent="0.15">
      <c r="S48" s="14"/>
      <c r="T48" s="14"/>
      <c r="U48" s="14"/>
      <c r="V48" s="14"/>
      <c r="W48" s="14"/>
      <c r="X48" s="14"/>
      <c r="Y48" s="14"/>
      <c r="AB48" s="37"/>
      <c r="AC48" s="37"/>
      <c r="AD48" s="37"/>
      <c r="AE48" s="37"/>
      <c r="AF48" s="37"/>
      <c r="AG48" s="37"/>
    </row>
    <row r="49" spans="19:33" ht="18" customHeight="1" x14ac:dyDescent="0.15">
      <c r="S49" s="14"/>
      <c r="T49" s="14"/>
      <c r="U49" s="14"/>
      <c r="V49" s="14"/>
      <c r="W49" s="14"/>
      <c r="X49" s="14"/>
      <c r="Y49" s="14"/>
      <c r="AB49" s="37"/>
      <c r="AC49" s="37"/>
      <c r="AD49" s="37"/>
      <c r="AE49" s="37"/>
      <c r="AF49" s="37"/>
      <c r="AG49" s="37"/>
    </row>
    <row r="50" spans="19:33" ht="18" customHeight="1" x14ac:dyDescent="0.15">
      <c r="S50" s="14"/>
      <c r="T50" s="14"/>
      <c r="U50" s="14"/>
      <c r="V50" s="14"/>
      <c r="W50" s="14"/>
      <c r="X50" s="14"/>
      <c r="Y50" s="14"/>
      <c r="AB50" s="37"/>
      <c r="AC50" s="37"/>
      <c r="AD50" s="37"/>
      <c r="AE50" s="37"/>
      <c r="AF50" s="37"/>
      <c r="AG50" s="37"/>
    </row>
    <row r="51" spans="19:33" ht="18" customHeight="1" x14ac:dyDescent="0.15">
      <c r="S51" s="14"/>
      <c r="T51" s="14"/>
      <c r="U51" s="14"/>
      <c r="V51" s="14"/>
      <c r="W51" s="14"/>
      <c r="X51" s="14"/>
      <c r="Y51" s="14"/>
      <c r="AB51" s="37"/>
      <c r="AC51" s="37"/>
      <c r="AD51" s="37"/>
      <c r="AE51" s="37"/>
      <c r="AF51" s="37"/>
      <c r="AG51" s="37"/>
    </row>
    <row r="52" spans="19:33" ht="18" customHeight="1" x14ac:dyDescent="0.15">
      <c r="S52" s="14"/>
      <c r="T52" s="14"/>
      <c r="U52" s="14"/>
      <c r="V52" s="14"/>
      <c r="W52" s="14"/>
      <c r="X52" s="14"/>
      <c r="Y52" s="14"/>
      <c r="AB52" s="37"/>
      <c r="AC52" s="37"/>
      <c r="AD52" s="37"/>
      <c r="AE52" s="37"/>
      <c r="AF52" s="37"/>
      <c r="AG52" s="37"/>
    </row>
    <row r="53" spans="19:33" ht="18" customHeight="1" x14ac:dyDescent="0.15">
      <c r="S53" s="14"/>
      <c r="T53" s="14"/>
      <c r="U53" s="14"/>
      <c r="V53" s="14"/>
      <c r="W53" s="14"/>
      <c r="X53" s="14"/>
      <c r="Y53" s="14"/>
      <c r="AB53" s="37"/>
      <c r="AC53" s="37"/>
      <c r="AD53" s="37"/>
      <c r="AE53" s="37"/>
      <c r="AF53" s="37"/>
      <c r="AG53" s="37"/>
    </row>
    <row r="54" spans="19:33" ht="18" customHeight="1" x14ac:dyDescent="0.15">
      <c r="S54" s="14"/>
      <c r="T54" s="14"/>
      <c r="U54" s="14"/>
      <c r="V54" s="14"/>
      <c r="W54" s="14"/>
      <c r="X54" s="14"/>
      <c r="Y54" s="14"/>
      <c r="AB54" s="37"/>
      <c r="AC54" s="37"/>
      <c r="AD54" s="37"/>
      <c r="AE54" s="37"/>
      <c r="AF54" s="37"/>
      <c r="AG54" s="37"/>
    </row>
    <row r="55" spans="19:33" ht="18" customHeight="1" x14ac:dyDescent="0.15">
      <c r="S55" s="14"/>
      <c r="T55" s="14"/>
      <c r="U55" s="14"/>
      <c r="V55" s="14"/>
      <c r="W55" s="14"/>
      <c r="X55" s="14"/>
      <c r="Y55" s="14"/>
      <c r="AB55" s="37"/>
      <c r="AC55" s="37"/>
      <c r="AD55" s="37"/>
      <c r="AE55" s="37"/>
      <c r="AF55" s="37"/>
      <c r="AG55" s="37"/>
    </row>
    <row r="56" spans="19:33" ht="18" customHeight="1" x14ac:dyDescent="0.15">
      <c r="S56" s="14"/>
      <c r="T56" s="14"/>
      <c r="U56" s="14"/>
      <c r="V56" s="14"/>
      <c r="W56" s="14"/>
      <c r="X56" s="14"/>
      <c r="Y56" s="14"/>
      <c r="AB56" s="37"/>
      <c r="AC56" s="37"/>
      <c r="AD56" s="37"/>
      <c r="AE56" s="37"/>
      <c r="AF56" s="37"/>
      <c r="AG56" s="37"/>
    </row>
    <row r="57" spans="19:33" ht="18" customHeight="1" x14ac:dyDescent="0.15">
      <c r="S57" s="14"/>
      <c r="T57" s="14"/>
      <c r="U57" s="14"/>
      <c r="V57" s="14"/>
      <c r="W57" s="14"/>
      <c r="X57" s="14"/>
      <c r="Y57" s="14"/>
      <c r="AB57" s="37"/>
      <c r="AC57" s="37"/>
      <c r="AD57" s="37"/>
      <c r="AE57" s="37"/>
      <c r="AF57" s="37"/>
      <c r="AG57" s="37"/>
    </row>
  </sheetData>
  <sheetProtection sheet="1" objects="1" scenarios="1" selectLockedCells="1"/>
  <mergeCells count="19">
    <mergeCell ref="A3:J3"/>
    <mergeCell ref="A4:A7"/>
    <mergeCell ref="B4:C4"/>
    <mergeCell ref="D4:G4"/>
    <mergeCell ref="I4:AB4"/>
    <mergeCell ref="B5:C6"/>
    <mergeCell ref="D5:G6"/>
    <mergeCell ref="I5:AB5"/>
    <mergeCell ref="I6:AB6"/>
    <mergeCell ref="B7:C7"/>
    <mergeCell ref="D7:L7"/>
    <mergeCell ref="A8:C8"/>
    <mergeCell ref="F9:H9"/>
    <mergeCell ref="A10:B10"/>
    <mergeCell ref="C10:E10"/>
    <mergeCell ref="G10:G11"/>
    <mergeCell ref="H10:H11"/>
    <mergeCell ref="A11:B11"/>
    <mergeCell ref="C11:D11"/>
  </mergeCells>
  <phoneticPr fontId="3"/>
  <dataValidations count="8">
    <dataValidation type="whole" imeMode="off" allowBlank="1" showInputMessage="1" showErrorMessage="1" prompt="朝ごはんを食べた日は、「1」を入力してください。" sqref="G12:G42">
      <formula1>0</formula1>
      <formula2>1</formula2>
    </dataValidation>
    <dataValidation type="whole" imeMode="off" allowBlank="1" showInputMessage="1" showErrorMessage="1" prompt="運動・体操を行った日は、「1」を入力してください。" sqref="F12:F42">
      <formula1>0</formula1>
      <formula2>1</formula2>
    </dataValidation>
    <dataValidation imeMode="off" allowBlank="1" showInputMessage="1" showErrorMessage="1" prompt="歩数又は歩行時間を数字で入力してください。_x000a_例）_x000a_2,000歩⇒2,000_x000a_30分⇒30" sqref="C12:C42"/>
    <dataValidation imeMode="off" allowBlank="1" showInputMessage="1" showErrorMessage="1" sqref="D7 J9"/>
    <dataValidation type="whole" imeMode="off" allowBlank="1" showInputMessage="1" showErrorMessage="1" prompt="目的を持って外出した日は、「1」を入力してください。" sqref="H12:H42 AB7">
      <formula1>0</formula1>
      <formula2>1</formula2>
    </dataValidation>
    <dataValidation imeMode="off" allowBlank="1" showInputMessage="1" showErrorMessage="1" prompt="記録する年を数字で入力してください。_x000a_例）　2021年⇒2021" sqref="A10:B11"/>
    <dataValidation imeMode="hiragana" allowBlank="1" showInputMessage="1" showErrorMessage="1" sqref="D4:D5 I4"/>
    <dataValidation type="list" allowBlank="1" showInputMessage="1" showErrorMessage="1" prompt="入力した数値の単位を選択してください。_x000a_・歩数：歩_x000a_・歩行時間：分" sqref="D12:D42">
      <formula1>"歩,分"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2</xdr:col>
                    <xdr:colOff>962025</xdr:colOff>
                    <xdr:row>7</xdr:row>
                    <xdr:rowOff>9525</xdr:rowOff>
                  </from>
                  <to>
                    <xdr:col>3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 sizeWithCells="1">
                  <from>
                    <xdr:col>5</xdr:col>
                    <xdr:colOff>676275</xdr:colOff>
                    <xdr:row>7</xdr:row>
                    <xdr:rowOff>9525</xdr:rowOff>
                  </from>
                  <to>
                    <xdr:col>6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 sizeWithCells="1">
                  <from>
                    <xdr:col>7</xdr:col>
                    <xdr:colOff>38100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7</xdr:row>
                    <xdr:rowOff>9525</xdr:rowOff>
                  </from>
                  <to>
                    <xdr:col>8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45"/>
  <sheetViews>
    <sheetView topLeftCell="A37" workbookViewId="0">
      <selection activeCell="J25" sqref="J25"/>
    </sheetView>
  </sheetViews>
  <sheetFormatPr defaultColWidth="8.625" defaultRowHeight="18" customHeight="1" x14ac:dyDescent="0.15"/>
  <cols>
    <col min="1" max="1" width="6.25" style="6" customWidth="1"/>
    <col min="2" max="2" width="7.375" style="6" customWidth="1"/>
    <col min="3" max="3" width="7.625" style="152" customWidth="1"/>
    <col min="4" max="4" width="8.25" style="152" customWidth="1"/>
    <col min="5" max="5" width="7.5" style="36" customWidth="1"/>
    <col min="6" max="9" width="7.625" style="6" customWidth="1"/>
    <col min="10" max="11" width="10.625" style="6" customWidth="1"/>
    <col min="12" max="12" width="6" style="6" customWidth="1"/>
    <col min="13" max="13" width="2.25" style="6" customWidth="1"/>
    <col min="14" max="14" width="8.625" style="13" hidden="1" customWidth="1"/>
    <col min="15" max="20" width="8.625" style="14" hidden="1" customWidth="1"/>
    <col min="21" max="28" width="8.625" style="13" hidden="1" customWidth="1"/>
    <col min="29" max="29" width="2" style="13" hidden="1" customWidth="1"/>
    <col min="30" max="30" width="2.625" style="6" customWidth="1"/>
    <col min="31" max="33" width="8.625" style="6"/>
    <col min="34" max="35" width="10.625" style="6" customWidth="1"/>
    <col min="36" max="40" width="11.625" style="6" customWidth="1"/>
    <col min="41" max="41" width="9.625" style="6" customWidth="1"/>
    <col min="42" max="16384" width="8.625" style="6"/>
  </cols>
  <sheetData>
    <row r="1" spans="1:40" ht="18" customHeight="1" x14ac:dyDescent="0.15">
      <c r="A1" s="313" t="s">
        <v>57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216"/>
      <c r="N1" s="216"/>
      <c r="O1" s="216"/>
      <c r="P1" s="216"/>
      <c r="Q1" s="216"/>
      <c r="R1" s="216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</row>
    <row r="2" spans="1:40" ht="18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L2" s="158"/>
      <c r="M2" s="216"/>
      <c r="N2" s="216"/>
      <c r="O2" s="216"/>
      <c r="P2" s="216"/>
      <c r="Q2" s="216"/>
      <c r="R2" s="216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</row>
    <row r="3" spans="1:40" ht="15.75" x14ac:dyDescent="0.15">
      <c r="A3" s="217" t="s">
        <v>24</v>
      </c>
      <c r="B3" s="217"/>
      <c r="C3" s="217"/>
      <c r="D3" s="217"/>
      <c r="E3" s="217"/>
      <c r="F3" s="154"/>
      <c r="G3" s="154"/>
      <c r="H3" s="154"/>
      <c r="I3" s="154"/>
      <c r="J3" s="154"/>
      <c r="K3" s="154"/>
    </row>
    <row r="4" spans="1:40" ht="16.5" x14ac:dyDescent="0.25">
      <c r="A4" s="263" t="s">
        <v>0</v>
      </c>
      <c r="B4" s="266" t="s">
        <v>14</v>
      </c>
      <c r="C4" s="267"/>
      <c r="D4" s="292"/>
      <c r="E4" s="292"/>
      <c r="F4" s="293"/>
      <c r="G4" s="155" t="s">
        <v>17</v>
      </c>
      <c r="H4" s="294"/>
      <c r="I4" s="294"/>
      <c r="J4" s="294"/>
      <c r="K4" s="294"/>
      <c r="M4" s="15"/>
      <c r="N4" s="14"/>
      <c r="R4" s="13"/>
      <c r="S4" s="13"/>
      <c r="T4" s="13"/>
    </row>
    <row r="5" spans="1:40" ht="15.75" x14ac:dyDescent="0.15">
      <c r="A5" s="264"/>
      <c r="B5" s="274" t="s">
        <v>27</v>
      </c>
      <c r="C5" s="275"/>
      <c r="D5" s="295" t="s">
        <v>58</v>
      </c>
      <c r="E5" s="296"/>
      <c r="F5" s="297"/>
      <c r="G5" s="156" t="s">
        <v>15</v>
      </c>
      <c r="H5" s="300"/>
      <c r="I5" s="301"/>
      <c r="J5" s="301"/>
      <c r="K5" s="302"/>
      <c r="N5" s="14"/>
      <c r="T5" s="13"/>
    </row>
    <row r="6" spans="1:40" ht="15.75" x14ac:dyDescent="0.25">
      <c r="A6" s="264"/>
      <c r="B6" s="276"/>
      <c r="C6" s="277"/>
      <c r="D6" s="298"/>
      <c r="E6" s="298"/>
      <c r="F6" s="299"/>
      <c r="G6" s="157" t="s">
        <v>16</v>
      </c>
      <c r="H6" s="303"/>
      <c r="I6" s="304"/>
      <c r="J6" s="304"/>
      <c r="K6" s="305"/>
      <c r="N6" s="14"/>
      <c r="T6" s="13"/>
      <c r="AB6" s="16"/>
      <c r="AC6" s="16"/>
      <c r="AD6" s="15"/>
    </row>
    <row r="7" spans="1:40" ht="19.5" x14ac:dyDescent="0.15">
      <c r="A7" s="265"/>
      <c r="B7" s="290" t="s">
        <v>30</v>
      </c>
      <c r="C7" s="291"/>
      <c r="D7" s="314"/>
      <c r="E7" s="314"/>
      <c r="F7" s="314"/>
      <c r="G7" s="314"/>
      <c r="H7" s="314"/>
      <c r="I7" s="314"/>
      <c r="J7" s="314"/>
      <c r="K7" s="314"/>
      <c r="AC7" s="16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</row>
    <row r="8" spans="1:40" s="158" customFormat="1" ht="21.75" customHeight="1" x14ac:dyDescent="0.15">
      <c r="A8" s="290" t="s">
        <v>36</v>
      </c>
      <c r="B8" s="315"/>
      <c r="C8" s="315"/>
      <c r="D8" s="213" t="s">
        <v>39</v>
      </c>
      <c r="E8" s="214"/>
      <c r="F8" s="214"/>
      <c r="G8" s="214"/>
      <c r="H8" s="214"/>
      <c r="I8" s="214"/>
      <c r="J8" s="214"/>
      <c r="K8" s="215"/>
      <c r="L8" s="212"/>
      <c r="O8" s="159"/>
      <c r="P8" s="159"/>
      <c r="Q8" s="159"/>
      <c r="R8" s="159"/>
      <c r="S8" s="159"/>
      <c r="T8" s="159"/>
    </row>
    <row r="9" spans="1:40" ht="16.5" thickBot="1" x14ac:dyDescent="0.2">
      <c r="A9" s="152"/>
      <c r="B9" s="152"/>
      <c r="C9" s="7"/>
      <c r="D9" s="7"/>
      <c r="E9" s="7"/>
      <c r="F9" s="8"/>
      <c r="G9" s="316" t="s">
        <v>40</v>
      </c>
      <c r="H9" s="316"/>
      <c r="I9" s="316"/>
      <c r="J9" s="10"/>
      <c r="K9" s="11"/>
      <c r="O9" s="20" t="e">
        <f>#REF!</f>
        <v>#REF!</v>
      </c>
      <c r="P9" s="20" t="e">
        <f>#REF!</f>
        <v>#REF!</v>
      </c>
      <c r="Q9" s="20" t="e">
        <f>#REF!</f>
        <v>#REF!</v>
      </c>
      <c r="R9" s="20" t="e">
        <f>#REF!</f>
        <v>#REF!</v>
      </c>
      <c r="S9" s="20" t="e">
        <f>#REF!</f>
        <v>#REF!</v>
      </c>
      <c r="T9" s="20" t="e">
        <f>#REF!</f>
        <v>#REF!</v>
      </c>
      <c r="U9" s="21" t="s">
        <v>18</v>
      </c>
      <c r="V9" s="22" t="e">
        <f>#REF!</f>
        <v>#REF!</v>
      </c>
      <c r="W9" s="22" t="e">
        <f>#REF!</f>
        <v>#REF!</v>
      </c>
      <c r="X9" s="22" t="e">
        <f>#REF!</f>
        <v>#REF!</v>
      </c>
      <c r="Y9" s="22" t="e">
        <f>#REF!</f>
        <v>#REF!</v>
      </c>
      <c r="Z9" s="22" t="e">
        <f>#REF!</f>
        <v>#REF!</v>
      </c>
      <c r="AA9" s="22" t="e">
        <f>#REF!</f>
        <v>#REF!</v>
      </c>
    </row>
    <row r="10" spans="1:40" s="37" customFormat="1" ht="15.75" x14ac:dyDescent="0.15">
      <c r="A10" s="317" t="s">
        <v>48</v>
      </c>
      <c r="B10" s="318"/>
      <c r="C10" s="251" t="s">
        <v>25</v>
      </c>
      <c r="D10" s="252"/>
      <c r="E10" s="252"/>
      <c r="F10" s="253"/>
      <c r="G10" s="146" t="s">
        <v>1</v>
      </c>
      <c r="H10" s="254" t="s">
        <v>2</v>
      </c>
      <c r="I10" s="256" t="s">
        <v>3</v>
      </c>
      <c r="J10" s="147" t="s">
        <v>4</v>
      </c>
      <c r="K10" s="23" t="s">
        <v>5</v>
      </c>
      <c r="M10" s="6"/>
      <c r="N10" s="13"/>
      <c r="O10" s="24" t="s">
        <v>6</v>
      </c>
      <c r="P10" s="24" t="s">
        <v>6</v>
      </c>
      <c r="Q10" s="24" t="s">
        <v>6</v>
      </c>
      <c r="R10" s="24" t="s">
        <v>6</v>
      </c>
      <c r="S10" s="24" t="s">
        <v>6</v>
      </c>
      <c r="T10" s="24" t="s">
        <v>7</v>
      </c>
      <c r="U10" s="13"/>
      <c r="V10" s="24" t="s">
        <v>6</v>
      </c>
      <c r="W10" s="24" t="s">
        <v>6</v>
      </c>
      <c r="X10" s="24" t="s">
        <v>6</v>
      </c>
      <c r="Y10" s="24" t="s">
        <v>6</v>
      </c>
      <c r="Z10" s="24" t="s">
        <v>6</v>
      </c>
      <c r="AA10" s="24" t="s">
        <v>7</v>
      </c>
      <c r="AB10" s="13"/>
      <c r="AC10" s="13"/>
    </row>
    <row r="11" spans="1:40" s="37" customFormat="1" ht="16.5" thickBot="1" x14ac:dyDescent="0.2">
      <c r="A11" s="319" t="s">
        <v>19</v>
      </c>
      <c r="B11" s="320"/>
      <c r="C11" s="306" t="s">
        <v>61</v>
      </c>
      <c r="D11" s="307"/>
      <c r="E11" s="233" t="s">
        <v>60</v>
      </c>
      <c r="F11" s="87" t="s">
        <v>49</v>
      </c>
      <c r="G11" s="39" t="s">
        <v>9</v>
      </c>
      <c r="H11" s="255"/>
      <c r="I11" s="257"/>
      <c r="J11" s="40" t="s">
        <v>50</v>
      </c>
      <c r="K11" s="25" t="s">
        <v>49</v>
      </c>
      <c r="M11" s="6"/>
      <c r="N11" s="26" t="s">
        <v>10</v>
      </c>
      <c r="O11" s="27" t="e">
        <f>#REF!</f>
        <v>#REF!</v>
      </c>
      <c r="P11" s="27" t="e">
        <f>#REF!</f>
        <v>#REF!</v>
      </c>
      <c r="Q11" s="27" t="e">
        <f>#REF!</f>
        <v>#REF!</v>
      </c>
      <c r="R11" s="27" t="e">
        <f>#REF!</f>
        <v>#REF!</v>
      </c>
      <c r="S11" s="27" t="e">
        <f>#REF!</f>
        <v>#REF!</v>
      </c>
      <c r="T11" s="28" t="e">
        <f>S11</f>
        <v>#REF!</v>
      </c>
      <c r="U11" s="26" t="s">
        <v>11</v>
      </c>
      <c r="V11" s="27" t="e">
        <f>#REF!</f>
        <v>#REF!</v>
      </c>
      <c r="W11" s="27" t="e">
        <f>#REF!</f>
        <v>#REF!</v>
      </c>
      <c r="X11" s="27" t="e">
        <f>#REF!</f>
        <v>#REF!</v>
      </c>
      <c r="Y11" s="27" t="e">
        <f>#REF!</f>
        <v>#REF!</v>
      </c>
      <c r="Z11" s="27" t="e">
        <f>#REF!</f>
        <v>#REF!</v>
      </c>
      <c r="AA11" s="29" t="e">
        <f>Z11</f>
        <v>#REF!</v>
      </c>
      <c r="AB11" s="13"/>
      <c r="AC11" s="13"/>
    </row>
    <row r="12" spans="1:40" s="37" customFormat="1" ht="17.45" customHeight="1" thickTop="1" x14ac:dyDescent="0.15">
      <c r="A12" s="160">
        <v>1</v>
      </c>
      <c r="B12" s="161" t="s">
        <v>51</v>
      </c>
      <c r="C12" s="308"/>
      <c r="D12" s="309"/>
      <c r="E12" s="162"/>
      <c r="F12" s="163"/>
      <c r="G12" s="164"/>
      <c r="H12" s="164"/>
      <c r="I12" s="165"/>
      <c r="J12" s="166"/>
      <c r="K12" s="167"/>
      <c r="M12" s="6"/>
      <c r="N12" s="13" t="e">
        <f t="shared" ref="N12:N42" si="0">MAX(O12:T12)</f>
        <v>#REF!</v>
      </c>
      <c r="O12" s="14" t="e">
        <f t="shared" ref="O12:O42" si="1">IF($C12&lt;O$11,O$9,0)</f>
        <v>#REF!</v>
      </c>
      <c r="P12" s="14" t="e">
        <f t="shared" ref="P12:S42" si="2">IF(AND($C12&gt;=O$11,$C12&lt;P$11),P$9,0)</f>
        <v>#REF!</v>
      </c>
      <c r="Q12" s="14" t="e">
        <f t="shared" si="2"/>
        <v>#REF!</v>
      </c>
      <c r="R12" s="14" t="e">
        <f t="shared" si="2"/>
        <v>#REF!</v>
      </c>
      <c r="S12" s="14" t="e">
        <f t="shared" si="2"/>
        <v>#REF!</v>
      </c>
      <c r="T12" s="14" t="e">
        <f t="shared" ref="T12:T42" si="3">IF($C12&gt;=S$11,T$9,0)</f>
        <v>#REF!</v>
      </c>
      <c r="U12" s="13" t="e">
        <f t="shared" ref="U12:U42" si="4">MAX(V12:AA12)</f>
        <v>#REF!</v>
      </c>
      <c r="V12" s="14" t="e">
        <f t="shared" ref="V12:V42" si="5">IF($C12&lt;V$11,V$9,0)</f>
        <v>#REF!</v>
      </c>
      <c r="W12" s="14" t="e">
        <f t="shared" ref="W12:Z42" si="6">IF(AND($C12&gt;=V$11,$C12&lt;W$11),W$9,0)</f>
        <v>#REF!</v>
      </c>
      <c r="X12" s="14" t="e">
        <f t="shared" si="6"/>
        <v>#REF!</v>
      </c>
      <c r="Y12" s="14" t="e">
        <f t="shared" si="6"/>
        <v>#REF!</v>
      </c>
      <c r="Z12" s="14" t="e">
        <f t="shared" si="6"/>
        <v>#REF!</v>
      </c>
      <c r="AA12" s="14" t="e">
        <f t="shared" ref="AA12:AA42" si="7">IF($C12&gt;=Z$11,AA$9,0)</f>
        <v>#REF!</v>
      </c>
      <c r="AB12" s="13"/>
      <c r="AC12" s="13"/>
    </row>
    <row r="13" spans="1:40" s="37" customFormat="1" ht="17.45" customHeight="1" x14ac:dyDescent="0.15">
      <c r="A13" s="168">
        <v>2</v>
      </c>
      <c r="B13" s="169" t="s">
        <v>52</v>
      </c>
      <c r="C13" s="310"/>
      <c r="D13" s="311"/>
      <c r="E13" s="170"/>
      <c r="F13" s="171"/>
      <c r="G13" s="172"/>
      <c r="H13" s="172"/>
      <c r="I13" s="173"/>
      <c r="J13" s="174"/>
      <c r="K13" s="175"/>
      <c r="M13" s="6"/>
      <c r="N13" s="13" t="e">
        <f t="shared" si="0"/>
        <v>#REF!</v>
      </c>
      <c r="O13" s="14" t="e">
        <f t="shared" si="1"/>
        <v>#REF!</v>
      </c>
      <c r="P13" s="14" t="e">
        <f t="shared" si="2"/>
        <v>#REF!</v>
      </c>
      <c r="Q13" s="14" t="e">
        <f t="shared" si="2"/>
        <v>#REF!</v>
      </c>
      <c r="R13" s="14" t="e">
        <f t="shared" si="2"/>
        <v>#REF!</v>
      </c>
      <c r="S13" s="14" t="e">
        <f t="shared" si="2"/>
        <v>#REF!</v>
      </c>
      <c r="T13" s="14" t="e">
        <f t="shared" si="3"/>
        <v>#REF!</v>
      </c>
      <c r="U13" s="13" t="e">
        <f t="shared" si="4"/>
        <v>#REF!</v>
      </c>
      <c r="V13" s="14" t="e">
        <f t="shared" si="5"/>
        <v>#REF!</v>
      </c>
      <c r="W13" s="14" t="e">
        <f t="shared" si="6"/>
        <v>#REF!</v>
      </c>
      <c r="X13" s="14" t="e">
        <f t="shared" si="6"/>
        <v>#REF!</v>
      </c>
      <c r="Y13" s="14" t="e">
        <f t="shared" si="6"/>
        <v>#REF!</v>
      </c>
      <c r="Z13" s="14" t="e">
        <f t="shared" si="6"/>
        <v>#REF!</v>
      </c>
      <c r="AA13" s="14" t="e">
        <f t="shared" si="7"/>
        <v>#REF!</v>
      </c>
      <c r="AB13" s="13"/>
      <c r="AC13" s="13"/>
    </row>
    <row r="14" spans="1:40" s="37" customFormat="1" ht="17.45" customHeight="1" x14ac:dyDescent="0.15">
      <c r="A14" s="168">
        <v>3</v>
      </c>
      <c r="B14" s="169" t="s">
        <v>52</v>
      </c>
      <c r="C14" s="176"/>
      <c r="D14" s="177"/>
      <c r="E14" s="178"/>
      <c r="F14" s="171"/>
      <c r="G14" s="172"/>
      <c r="H14" s="172"/>
      <c r="I14" s="173"/>
      <c r="J14" s="174"/>
      <c r="K14" s="175"/>
      <c r="M14" s="6"/>
      <c r="N14" s="13" t="e">
        <f t="shared" si="0"/>
        <v>#REF!</v>
      </c>
      <c r="O14" s="14" t="e">
        <f t="shared" si="1"/>
        <v>#REF!</v>
      </c>
      <c r="P14" s="14" t="e">
        <f t="shared" si="2"/>
        <v>#REF!</v>
      </c>
      <c r="Q14" s="14" t="e">
        <f t="shared" si="2"/>
        <v>#REF!</v>
      </c>
      <c r="R14" s="14" t="e">
        <f t="shared" si="2"/>
        <v>#REF!</v>
      </c>
      <c r="S14" s="14" t="e">
        <f t="shared" si="2"/>
        <v>#REF!</v>
      </c>
      <c r="T14" s="14" t="e">
        <f t="shared" si="3"/>
        <v>#REF!</v>
      </c>
      <c r="U14" s="13" t="e">
        <f t="shared" si="4"/>
        <v>#REF!</v>
      </c>
      <c r="V14" s="14" t="e">
        <f t="shared" si="5"/>
        <v>#REF!</v>
      </c>
      <c r="W14" s="14" t="e">
        <f t="shared" si="6"/>
        <v>#REF!</v>
      </c>
      <c r="X14" s="14" t="e">
        <f t="shared" si="6"/>
        <v>#REF!</v>
      </c>
      <c r="Y14" s="14" t="e">
        <f t="shared" si="6"/>
        <v>#REF!</v>
      </c>
      <c r="Z14" s="14" t="e">
        <f t="shared" si="6"/>
        <v>#REF!</v>
      </c>
      <c r="AA14" s="14" t="e">
        <f t="shared" si="7"/>
        <v>#REF!</v>
      </c>
      <c r="AB14" s="13"/>
      <c r="AC14" s="13"/>
    </row>
    <row r="15" spans="1:40" s="37" customFormat="1" ht="17.45" customHeight="1" x14ac:dyDescent="0.15">
      <c r="A15" s="168">
        <v>4</v>
      </c>
      <c r="B15" s="169" t="s">
        <v>53</v>
      </c>
      <c r="C15" s="176"/>
      <c r="D15" s="177"/>
      <c r="E15" s="178"/>
      <c r="F15" s="171"/>
      <c r="G15" s="172"/>
      <c r="H15" s="172"/>
      <c r="I15" s="173"/>
      <c r="J15" s="174"/>
      <c r="K15" s="175"/>
      <c r="M15" s="6"/>
      <c r="N15" s="13" t="e">
        <f t="shared" si="0"/>
        <v>#REF!</v>
      </c>
      <c r="O15" s="14" t="e">
        <f t="shared" si="1"/>
        <v>#REF!</v>
      </c>
      <c r="P15" s="14" t="e">
        <f t="shared" si="2"/>
        <v>#REF!</v>
      </c>
      <c r="Q15" s="14" t="e">
        <f t="shared" si="2"/>
        <v>#REF!</v>
      </c>
      <c r="R15" s="14" t="e">
        <f t="shared" si="2"/>
        <v>#REF!</v>
      </c>
      <c r="S15" s="14" t="e">
        <f t="shared" si="2"/>
        <v>#REF!</v>
      </c>
      <c r="T15" s="14" t="e">
        <f t="shared" si="3"/>
        <v>#REF!</v>
      </c>
      <c r="U15" s="13" t="e">
        <f t="shared" si="4"/>
        <v>#REF!</v>
      </c>
      <c r="V15" s="14" t="e">
        <f t="shared" si="5"/>
        <v>#REF!</v>
      </c>
      <c r="W15" s="14" t="e">
        <f t="shared" si="6"/>
        <v>#REF!</v>
      </c>
      <c r="X15" s="14" t="e">
        <f t="shared" si="6"/>
        <v>#REF!</v>
      </c>
      <c r="Y15" s="14" t="e">
        <f t="shared" si="6"/>
        <v>#REF!</v>
      </c>
      <c r="Z15" s="14" t="e">
        <f t="shared" si="6"/>
        <v>#REF!</v>
      </c>
      <c r="AA15" s="14" t="e">
        <f t="shared" si="7"/>
        <v>#REF!</v>
      </c>
      <c r="AB15" s="13"/>
      <c r="AC15" s="13"/>
    </row>
    <row r="16" spans="1:40" s="37" customFormat="1" ht="17.45" customHeight="1" x14ac:dyDescent="0.15">
      <c r="A16" s="168">
        <v>5</v>
      </c>
      <c r="B16" s="169" t="s">
        <v>53</v>
      </c>
      <c r="C16" s="176"/>
      <c r="D16" s="177"/>
      <c r="E16" s="178"/>
      <c r="F16" s="171"/>
      <c r="G16" s="172"/>
      <c r="H16" s="172"/>
      <c r="I16" s="173"/>
      <c r="J16" s="174"/>
      <c r="K16" s="175"/>
      <c r="M16" s="6"/>
      <c r="N16" s="13" t="e">
        <f t="shared" si="0"/>
        <v>#REF!</v>
      </c>
      <c r="O16" s="14" t="e">
        <f t="shared" si="1"/>
        <v>#REF!</v>
      </c>
      <c r="P16" s="14" t="e">
        <f t="shared" si="2"/>
        <v>#REF!</v>
      </c>
      <c r="Q16" s="14" t="e">
        <f t="shared" si="2"/>
        <v>#REF!</v>
      </c>
      <c r="R16" s="14" t="e">
        <f t="shared" si="2"/>
        <v>#REF!</v>
      </c>
      <c r="S16" s="14" t="e">
        <f t="shared" si="2"/>
        <v>#REF!</v>
      </c>
      <c r="T16" s="14" t="e">
        <f t="shared" si="3"/>
        <v>#REF!</v>
      </c>
      <c r="U16" s="13" t="e">
        <f t="shared" si="4"/>
        <v>#REF!</v>
      </c>
      <c r="V16" s="14" t="e">
        <f t="shared" si="5"/>
        <v>#REF!</v>
      </c>
      <c r="W16" s="14" t="e">
        <f t="shared" si="6"/>
        <v>#REF!</v>
      </c>
      <c r="X16" s="14" t="e">
        <f t="shared" si="6"/>
        <v>#REF!</v>
      </c>
      <c r="Y16" s="14" t="e">
        <f t="shared" si="6"/>
        <v>#REF!</v>
      </c>
      <c r="Z16" s="14" t="e">
        <f t="shared" si="6"/>
        <v>#REF!</v>
      </c>
      <c r="AA16" s="14" t="e">
        <f t="shared" si="7"/>
        <v>#REF!</v>
      </c>
      <c r="AB16" s="13"/>
      <c r="AC16" s="13"/>
    </row>
    <row r="17" spans="1:29" s="37" customFormat="1" ht="17.45" customHeight="1" x14ac:dyDescent="0.15">
      <c r="A17" s="168">
        <v>6</v>
      </c>
      <c r="B17" s="169" t="s">
        <v>53</v>
      </c>
      <c r="C17" s="176"/>
      <c r="D17" s="177"/>
      <c r="E17" s="178"/>
      <c r="F17" s="171"/>
      <c r="G17" s="172"/>
      <c r="H17" s="172"/>
      <c r="I17" s="173"/>
      <c r="J17" s="174"/>
      <c r="K17" s="175"/>
      <c r="M17" s="6"/>
      <c r="N17" s="13" t="e">
        <f t="shared" si="0"/>
        <v>#REF!</v>
      </c>
      <c r="O17" s="14" t="e">
        <f t="shared" si="1"/>
        <v>#REF!</v>
      </c>
      <c r="P17" s="14" t="e">
        <f t="shared" si="2"/>
        <v>#REF!</v>
      </c>
      <c r="Q17" s="14" t="e">
        <f t="shared" si="2"/>
        <v>#REF!</v>
      </c>
      <c r="R17" s="14" t="e">
        <f t="shared" si="2"/>
        <v>#REF!</v>
      </c>
      <c r="S17" s="14" t="e">
        <f t="shared" si="2"/>
        <v>#REF!</v>
      </c>
      <c r="T17" s="14" t="e">
        <f t="shared" si="3"/>
        <v>#REF!</v>
      </c>
      <c r="U17" s="13" t="e">
        <f t="shared" si="4"/>
        <v>#REF!</v>
      </c>
      <c r="V17" s="14" t="e">
        <f t="shared" si="5"/>
        <v>#REF!</v>
      </c>
      <c r="W17" s="14" t="e">
        <f t="shared" si="6"/>
        <v>#REF!</v>
      </c>
      <c r="X17" s="14" t="e">
        <f t="shared" si="6"/>
        <v>#REF!</v>
      </c>
      <c r="Y17" s="14" t="e">
        <f t="shared" si="6"/>
        <v>#REF!</v>
      </c>
      <c r="Z17" s="14" t="e">
        <f t="shared" si="6"/>
        <v>#REF!</v>
      </c>
      <c r="AA17" s="14" t="e">
        <f t="shared" si="7"/>
        <v>#REF!</v>
      </c>
      <c r="AB17" s="13"/>
      <c r="AC17" s="13"/>
    </row>
    <row r="18" spans="1:29" s="37" customFormat="1" ht="17.45" customHeight="1" x14ac:dyDescent="0.15">
      <c r="A18" s="168">
        <v>7</v>
      </c>
      <c r="B18" s="169" t="s">
        <v>53</v>
      </c>
      <c r="C18" s="176"/>
      <c r="D18" s="177"/>
      <c r="E18" s="178"/>
      <c r="F18" s="171"/>
      <c r="G18" s="172"/>
      <c r="H18" s="172"/>
      <c r="I18" s="173"/>
      <c r="J18" s="174"/>
      <c r="K18" s="175"/>
      <c r="M18" s="6"/>
      <c r="N18" s="13" t="e">
        <f t="shared" si="0"/>
        <v>#REF!</v>
      </c>
      <c r="O18" s="14" t="e">
        <f t="shared" si="1"/>
        <v>#REF!</v>
      </c>
      <c r="P18" s="14" t="e">
        <f t="shared" si="2"/>
        <v>#REF!</v>
      </c>
      <c r="Q18" s="14" t="e">
        <f t="shared" si="2"/>
        <v>#REF!</v>
      </c>
      <c r="R18" s="14" t="e">
        <f t="shared" si="2"/>
        <v>#REF!</v>
      </c>
      <c r="S18" s="14" t="e">
        <f t="shared" si="2"/>
        <v>#REF!</v>
      </c>
      <c r="T18" s="14" t="e">
        <f t="shared" si="3"/>
        <v>#REF!</v>
      </c>
      <c r="U18" s="13" t="e">
        <f t="shared" si="4"/>
        <v>#REF!</v>
      </c>
      <c r="V18" s="14" t="e">
        <f t="shared" si="5"/>
        <v>#REF!</v>
      </c>
      <c r="W18" s="14" t="e">
        <f t="shared" si="6"/>
        <v>#REF!</v>
      </c>
      <c r="X18" s="14" t="e">
        <f t="shared" si="6"/>
        <v>#REF!</v>
      </c>
      <c r="Y18" s="14" t="e">
        <f t="shared" si="6"/>
        <v>#REF!</v>
      </c>
      <c r="Z18" s="14" t="e">
        <f t="shared" si="6"/>
        <v>#REF!</v>
      </c>
      <c r="AA18" s="14" t="e">
        <f t="shared" si="7"/>
        <v>#REF!</v>
      </c>
      <c r="AB18" s="13"/>
      <c r="AC18" s="13"/>
    </row>
    <row r="19" spans="1:29" s="37" customFormat="1" ht="17.45" customHeight="1" x14ac:dyDescent="0.15">
      <c r="A19" s="168">
        <v>8</v>
      </c>
      <c r="B19" s="169" t="s">
        <v>53</v>
      </c>
      <c r="C19" s="176"/>
      <c r="D19" s="177"/>
      <c r="E19" s="178"/>
      <c r="F19" s="171"/>
      <c r="G19" s="172"/>
      <c r="H19" s="172"/>
      <c r="I19" s="173"/>
      <c r="J19" s="174"/>
      <c r="K19" s="175"/>
      <c r="M19" s="6"/>
      <c r="N19" s="13" t="e">
        <f t="shared" si="0"/>
        <v>#REF!</v>
      </c>
      <c r="O19" s="14" t="e">
        <f t="shared" si="1"/>
        <v>#REF!</v>
      </c>
      <c r="P19" s="14" t="e">
        <f t="shared" si="2"/>
        <v>#REF!</v>
      </c>
      <c r="Q19" s="14" t="e">
        <f t="shared" si="2"/>
        <v>#REF!</v>
      </c>
      <c r="R19" s="14" t="e">
        <f t="shared" si="2"/>
        <v>#REF!</v>
      </c>
      <c r="S19" s="14" t="e">
        <f t="shared" si="2"/>
        <v>#REF!</v>
      </c>
      <c r="T19" s="14" t="e">
        <f t="shared" si="3"/>
        <v>#REF!</v>
      </c>
      <c r="U19" s="13" t="e">
        <f t="shared" si="4"/>
        <v>#REF!</v>
      </c>
      <c r="V19" s="14" t="e">
        <f t="shared" si="5"/>
        <v>#REF!</v>
      </c>
      <c r="W19" s="14" t="e">
        <f t="shared" si="6"/>
        <v>#REF!</v>
      </c>
      <c r="X19" s="14" t="e">
        <f t="shared" si="6"/>
        <v>#REF!</v>
      </c>
      <c r="Y19" s="14" t="e">
        <f t="shared" si="6"/>
        <v>#REF!</v>
      </c>
      <c r="Z19" s="14" t="e">
        <f t="shared" si="6"/>
        <v>#REF!</v>
      </c>
      <c r="AA19" s="14" t="e">
        <f t="shared" si="7"/>
        <v>#REF!</v>
      </c>
      <c r="AB19" s="13"/>
      <c r="AC19" s="13"/>
    </row>
    <row r="20" spans="1:29" s="37" customFormat="1" ht="17.45" customHeight="1" x14ac:dyDescent="0.15">
      <c r="A20" s="168">
        <v>9</v>
      </c>
      <c r="B20" s="169" t="s">
        <v>53</v>
      </c>
      <c r="C20" s="176"/>
      <c r="D20" s="177"/>
      <c r="E20" s="178"/>
      <c r="F20" s="171"/>
      <c r="G20" s="172"/>
      <c r="H20" s="172"/>
      <c r="I20" s="173"/>
      <c r="J20" s="174"/>
      <c r="K20" s="175"/>
      <c r="M20" s="6"/>
      <c r="N20" s="13" t="e">
        <f t="shared" si="0"/>
        <v>#REF!</v>
      </c>
      <c r="O20" s="14" t="e">
        <f t="shared" si="1"/>
        <v>#REF!</v>
      </c>
      <c r="P20" s="14" t="e">
        <f t="shared" si="2"/>
        <v>#REF!</v>
      </c>
      <c r="Q20" s="14" t="e">
        <f t="shared" si="2"/>
        <v>#REF!</v>
      </c>
      <c r="R20" s="14" t="e">
        <f t="shared" si="2"/>
        <v>#REF!</v>
      </c>
      <c r="S20" s="14" t="e">
        <f t="shared" si="2"/>
        <v>#REF!</v>
      </c>
      <c r="T20" s="14" t="e">
        <f t="shared" si="3"/>
        <v>#REF!</v>
      </c>
      <c r="U20" s="13" t="e">
        <f t="shared" si="4"/>
        <v>#REF!</v>
      </c>
      <c r="V20" s="14" t="e">
        <f t="shared" si="5"/>
        <v>#REF!</v>
      </c>
      <c r="W20" s="14" t="e">
        <f t="shared" si="6"/>
        <v>#REF!</v>
      </c>
      <c r="X20" s="14" t="e">
        <f t="shared" si="6"/>
        <v>#REF!</v>
      </c>
      <c r="Y20" s="14" t="e">
        <f t="shared" si="6"/>
        <v>#REF!</v>
      </c>
      <c r="Z20" s="14" t="e">
        <f t="shared" si="6"/>
        <v>#REF!</v>
      </c>
      <c r="AA20" s="14" t="e">
        <f t="shared" si="7"/>
        <v>#REF!</v>
      </c>
      <c r="AB20" s="13"/>
      <c r="AC20" s="13"/>
    </row>
    <row r="21" spans="1:29" s="37" customFormat="1" ht="17.45" customHeight="1" x14ac:dyDescent="0.15">
      <c r="A21" s="168">
        <v>10</v>
      </c>
      <c r="B21" s="169" t="s">
        <v>53</v>
      </c>
      <c r="C21" s="176"/>
      <c r="D21" s="177"/>
      <c r="E21" s="178"/>
      <c r="F21" s="171"/>
      <c r="G21" s="172"/>
      <c r="H21" s="172"/>
      <c r="I21" s="173"/>
      <c r="J21" s="174"/>
      <c r="K21" s="175"/>
      <c r="M21" s="6"/>
      <c r="N21" s="13" t="e">
        <f t="shared" si="0"/>
        <v>#REF!</v>
      </c>
      <c r="O21" s="14" t="e">
        <f t="shared" si="1"/>
        <v>#REF!</v>
      </c>
      <c r="P21" s="14" t="e">
        <f t="shared" si="2"/>
        <v>#REF!</v>
      </c>
      <c r="Q21" s="14" t="e">
        <f t="shared" si="2"/>
        <v>#REF!</v>
      </c>
      <c r="R21" s="14" t="e">
        <f t="shared" si="2"/>
        <v>#REF!</v>
      </c>
      <c r="S21" s="14" t="e">
        <f t="shared" si="2"/>
        <v>#REF!</v>
      </c>
      <c r="T21" s="14" t="e">
        <f t="shared" si="3"/>
        <v>#REF!</v>
      </c>
      <c r="U21" s="13" t="e">
        <f t="shared" si="4"/>
        <v>#REF!</v>
      </c>
      <c r="V21" s="14" t="e">
        <f t="shared" si="5"/>
        <v>#REF!</v>
      </c>
      <c r="W21" s="14" t="e">
        <f t="shared" si="6"/>
        <v>#REF!</v>
      </c>
      <c r="X21" s="14" t="e">
        <f t="shared" si="6"/>
        <v>#REF!</v>
      </c>
      <c r="Y21" s="14" t="e">
        <f t="shared" si="6"/>
        <v>#REF!</v>
      </c>
      <c r="Z21" s="14" t="e">
        <f t="shared" si="6"/>
        <v>#REF!</v>
      </c>
      <c r="AA21" s="14" t="e">
        <f t="shared" si="7"/>
        <v>#REF!</v>
      </c>
      <c r="AB21" s="13"/>
      <c r="AC21" s="13"/>
    </row>
    <row r="22" spans="1:29" s="37" customFormat="1" ht="17.45" customHeight="1" x14ac:dyDescent="0.15">
      <c r="A22" s="168">
        <v>11</v>
      </c>
      <c r="B22" s="169" t="s">
        <v>53</v>
      </c>
      <c r="C22" s="176"/>
      <c r="D22" s="177"/>
      <c r="E22" s="178"/>
      <c r="F22" s="171"/>
      <c r="G22" s="172"/>
      <c r="H22" s="172"/>
      <c r="I22" s="173"/>
      <c r="J22" s="174"/>
      <c r="K22" s="175"/>
      <c r="M22" s="6"/>
      <c r="N22" s="13" t="e">
        <f t="shared" si="0"/>
        <v>#REF!</v>
      </c>
      <c r="O22" s="14" t="e">
        <f t="shared" si="1"/>
        <v>#REF!</v>
      </c>
      <c r="P22" s="14" t="e">
        <f t="shared" si="2"/>
        <v>#REF!</v>
      </c>
      <c r="Q22" s="14" t="e">
        <f t="shared" si="2"/>
        <v>#REF!</v>
      </c>
      <c r="R22" s="14" t="e">
        <f t="shared" si="2"/>
        <v>#REF!</v>
      </c>
      <c r="S22" s="14" t="e">
        <f t="shared" si="2"/>
        <v>#REF!</v>
      </c>
      <c r="T22" s="14" t="e">
        <f t="shared" si="3"/>
        <v>#REF!</v>
      </c>
      <c r="U22" s="13" t="e">
        <f t="shared" si="4"/>
        <v>#REF!</v>
      </c>
      <c r="V22" s="14" t="e">
        <f t="shared" si="5"/>
        <v>#REF!</v>
      </c>
      <c r="W22" s="14" t="e">
        <f t="shared" si="6"/>
        <v>#REF!</v>
      </c>
      <c r="X22" s="14" t="e">
        <f t="shared" si="6"/>
        <v>#REF!</v>
      </c>
      <c r="Y22" s="14" t="e">
        <f t="shared" si="6"/>
        <v>#REF!</v>
      </c>
      <c r="Z22" s="14" t="e">
        <f t="shared" si="6"/>
        <v>#REF!</v>
      </c>
      <c r="AA22" s="14" t="e">
        <f t="shared" si="7"/>
        <v>#REF!</v>
      </c>
      <c r="AB22" s="13"/>
      <c r="AC22" s="13"/>
    </row>
    <row r="23" spans="1:29" s="37" customFormat="1" ht="17.45" customHeight="1" x14ac:dyDescent="0.15">
      <c r="A23" s="168">
        <v>12</v>
      </c>
      <c r="B23" s="169" t="s">
        <v>53</v>
      </c>
      <c r="C23" s="176"/>
      <c r="D23" s="177"/>
      <c r="E23" s="178"/>
      <c r="F23" s="171"/>
      <c r="G23" s="172"/>
      <c r="H23" s="172"/>
      <c r="I23" s="173"/>
      <c r="J23" s="174"/>
      <c r="K23" s="175"/>
      <c r="M23" s="6"/>
      <c r="N23" s="13" t="e">
        <f t="shared" si="0"/>
        <v>#REF!</v>
      </c>
      <c r="O23" s="14" t="e">
        <f t="shared" si="1"/>
        <v>#REF!</v>
      </c>
      <c r="P23" s="14" t="e">
        <f t="shared" si="2"/>
        <v>#REF!</v>
      </c>
      <c r="Q23" s="14" t="e">
        <f t="shared" si="2"/>
        <v>#REF!</v>
      </c>
      <c r="R23" s="14" t="e">
        <f t="shared" si="2"/>
        <v>#REF!</v>
      </c>
      <c r="S23" s="14" t="e">
        <f t="shared" si="2"/>
        <v>#REF!</v>
      </c>
      <c r="T23" s="14" t="e">
        <f t="shared" si="3"/>
        <v>#REF!</v>
      </c>
      <c r="U23" s="13" t="e">
        <f t="shared" si="4"/>
        <v>#REF!</v>
      </c>
      <c r="V23" s="14" t="e">
        <f t="shared" si="5"/>
        <v>#REF!</v>
      </c>
      <c r="W23" s="14" t="e">
        <f t="shared" si="6"/>
        <v>#REF!</v>
      </c>
      <c r="X23" s="14" t="e">
        <f t="shared" si="6"/>
        <v>#REF!</v>
      </c>
      <c r="Y23" s="14" t="e">
        <f t="shared" si="6"/>
        <v>#REF!</v>
      </c>
      <c r="Z23" s="14" t="e">
        <f t="shared" si="6"/>
        <v>#REF!</v>
      </c>
      <c r="AA23" s="14" t="e">
        <f t="shared" si="7"/>
        <v>#REF!</v>
      </c>
      <c r="AB23" s="13"/>
      <c r="AC23" s="13"/>
    </row>
    <row r="24" spans="1:29" s="37" customFormat="1" ht="17.45" customHeight="1" x14ac:dyDescent="0.15">
      <c r="A24" s="168">
        <v>13</v>
      </c>
      <c r="B24" s="169" t="s">
        <v>53</v>
      </c>
      <c r="C24" s="176"/>
      <c r="D24" s="177"/>
      <c r="E24" s="178"/>
      <c r="F24" s="171"/>
      <c r="G24" s="172"/>
      <c r="H24" s="172"/>
      <c r="I24" s="173"/>
      <c r="J24" s="174"/>
      <c r="K24" s="175"/>
      <c r="M24" s="6"/>
      <c r="N24" s="13" t="e">
        <f t="shared" si="0"/>
        <v>#REF!</v>
      </c>
      <c r="O24" s="14" t="e">
        <f t="shared" si="1"/>
        <v>#REF!</v>
      </c>
      <c r="P24" s="14" t="e">
        <f t="shared" si="2"/>
        <v>#REF!</v>
      </c>
      <c r="Q24" s="14" t="e">
        <f t="shared" si="2"/>
        <v>#REF!</v>
      </c>
      <c r="R24" s="14" t="e">
        <f t="shared" si="2"/>
        <v>#REF!</v>
      </c>
      <c r="S24" s="14" t="e">
        <f t="shared" si="2"/>
        <v>#REF!</v>
      </c>
      <c r="T24" s="14" t="e">
        <f t="shared" si="3"/>
        <v>#REF!</v>
      </c>
      <c r="U24" s="13" t="e">
        <f t="shared" si="4"/>
        <v>#REF!</v>
      </c>
      <c r="V24" s="14" t="e">
        <f t="shared" si="5"/>
        <v>#REF!</v>
      </c>
      <c r="W24" s="14" t="e">
        <f t="shared" si="6"/>
        <v>#REF!</v>
      </c>
      <c r="X24" s="14" t="e">
        <f t="shared" si="6"/>
        <v>#REF!</v>
      </c>
      <c r="Y24" s="14" t="e">
        <f t="shared" si="6"/>
        <v>#REF!</v>
      </c>
      <c r="Z24" s="14" t="e">
        <f t="shared" si="6"/>
        <v>#REF!</v>
      </c>
      <c r="AA24" s="14" t="e">
        <f t="shared" si="7"/>
        <v>#REF!</v>
      </c>
      <c r="AB24" s="13"/>
      <c r="AC24" s="13"/>
    </row>
    <row r="25" spans="1:29" s="37" customFormat="1" ht="17.45" customHeight="1" x14ac:dyDescent="0.15">
      <c r="A25" s="168">
        <v>14</v>
      </c>
      <c r="B25" s="169" t="s">
        <v>53</v>
      </c>
      <c r="C25" s="176"/>
      <c r="D25" s="177"/>
      <c r="E25" s="178"/>
      <c r="F25" s="171"/>
      <c r="G25" s="172"/>
      <c r="H25" s="172"/>
      <c r="I25" s="173"/>
      <c r="J25" s="174"/>
      <c r="K25" s="175"/>
      <c r="M25" s="6"/>
      <c r="N25" s="13" t="e">
        <f t="shared" si="0"/>
        <v>#REF!</v>
      </c>
      <c r="O25" s="14" t="e">
        <f t="shared" si="1"/>
        <v>#REF!</v>
      </c>
      <c r="P25" s="14" t="e">
        <f t="shared" si="2"/>
        <v>#REF!</v>
      </c>
      <c r="Q25" s="14" t="e">
        <f t="shared" si="2"/>
        <v>#REF!</v>
      </c>
      <c r="R25" s="14" t="e">
        <f t="shared" si="2"/>
        <v>#REF!</v>
      </c>
      <c r="S25" s="14" t="e">
        <f t="shared" si="2"/>
        <v>#REF!</v>
      </c>
      <c r="T25" s="14" t="e">
        <f t="shared" si="3"/>
        <v>#REF!</v>
      </c>
      <c r="U25" s="13" t="e">
        <f t="shared" si="4"/>
        <v>#REF!</v>
      </c>
      <c r="V25" s="14" t="e">
        <f t="shared" si="5"/>
        <v>#REF!</v>
      </c>
      <c r="W25" s="14" t="e">
        <f t="shared" si="6"/>
        <v>#REF!</v>
      </c>
      <c r="X25" s="14" t="e">
        <f t="shared" si="6"/>
        <v>#REF!</v>
      </c>
      <c r="Y25" s="14" t="e">
        <f t="shared" si="6"/>
        <v>#REF!</v>
      </c>
      <c r="Z25" s="14" t="e">
        <f t="shared" si="6"/>
        <v>#REF!</v>
      </c>
      <c r="AA25" s="14" t="e">
        <f t="shared" si="7"/>
        <v>#REF!</v>
      </c>
      <c r="AB25" s="13"/>
      <c r="AC25" s="13"/>
    </row>
    <row r="26" spans="1:29" ht="17.45" customHeight="1" x14ac:dyDescent="0.15">
      <c r="A26" s="168">
        <v>15</v>
      </c>
      <c r="B26" s="169" t="s">
        <v>53</v>
      </c>
      <c r="C26" s="176"/>
      <c r="D26" s="177"/>
      <c r="E26" s="178"/>
      <c r="F26" s="171"/>
      <c r="G26" s="172"/>
      <c r="H26" s="172"/>
      <c r="I26" s="173"/>
      <c r="J26" s="174"/>
      <c r="K26" s="175"/>
      <c r="N26" s="13" t="e">
        <f t="shared" si="0"/>
        <v>#REF!</v>
      </c>
      <c r="O26" s="14" t="e">
        <f t="shared" si="1"/>
        <v>#REF!</v>
      </c>
      <c r="P26" s="14" t="e">
        <f t="shared" si="2"/>
        <v>#REF!</v>
      </c>
      <c r="Q26" s="14" t="e">
        <f t="shared" si="2"/>
        <v>#REF!</v>
      </c>
      <c r="R26" s="14" t="e">
        <f t="shared" si="2"/>
        <v>#REF!</v>
      </c>
      <c r="S26" s="14" t="e">
        <f t="shared" si="2"/>
        <v>#REF!</v>
      </c>
      <c r="T26" s="14" t="e">
        <f t="shared" si="3"/>
        <v>#REF!</v>
      </c>
      <c r="U26" s="13" t="e">
        <f t="shared" si="4"/>
        <v>#REF!</v>
      </c>
      <c r="V26" s="14" t="e">
        <f t="shared" si="5"/>
        <v>#REF!</v>
      </c>
      <c r="W26" s="14" t="e">
        <f t="shared" si="6"/>
        <v>#REF!</v>
      </c>
      <c r="X26" s="14" t="e">
        <f t="shared" si="6"/>
        <v>#REF!</v>
      </c>
      <c r="Y26" s="14" t="e">
        <f t="shared" si="6"/>
        <v>#REF!</v>
      </c>
      <c r="Z26" s="14" t="e">
        <f t="shared" si="6"/>
        <v>#REF!</v>
      </c>
      <c r="AA26" s="14" t="e">
        <f t="shared" si="7"/>
        <v>#REF!</v>
      </c>
    </row>
    <row r="27" spans="1:29" ht="17.45" customHeight="1" x14ac:dyDescent="0.15">
      <c r="A27" s="168">
        <v>16</v>
      </c>
      <c r="B27" s="169" t="s">
        <v>53</v>
      </c>
      <c r="C27" s="176"/>
      <c r="D27" s="177"/>
      <c r="E27" s="178"/>
      <c r="F27" s="171"/>
      <c r="G27" s="172"/>
      <c r="H27" s="172"/>
      <c r="I27" s="173"/>
      <c r="J27" s="174"/>
      <c r="K27" s="175"/>
      <c r="N27" s="13" t="e">
        <f t="shared" si="0"/>
        <v>#REF!</v>
      </c>
      <c r="O27" s="14" t="e">
        <f t="shared" si="1"/>
        <v>#REF!</v>
      </c>
      <c r="P27" s="14" t="e">
        <f t="shared" si="2"/>
        <v>#REF!</v>
      </c>
      <c r="Q27" s="14" t="e">
        <f t="shared" si="2"/>
        <v>#REF!</v>
      </c>
      <c r="R27" s="14" t="e">
        <f t="shared" si="2"/>
        <v>#REF!</v>
      </c>
      <c r="S27" s="14" t="e">
        <f t="shared" si="2"/>
        <v>#REF!</v>
      </c>
      <c r="T27" s="14" t="e">
        <f t="shared" si="3"/>
        <v>#REF!</v>
      </c>
      <c r="U27" s="13" t="e">
        <f t="shared" si="4"/>
        <v>#REF!</v>
      </c>
      <c r="V27" s="14" t="e">
        <f t="shared" si="5"/>
        <v>#REF!</v>
      </c>
      <c r="W27" s="14" t="e">
        <f t="shared" si="6"/>
        <v>#REF!</v>
      </c>
      <c r="X27" s="14" t="e">
        <f t="shared" si="6"/>
        <v>#REF!</v>
      </c>
      <c r="Y27" s="14" t="e">
        <f t="shared" si="6"/>
        <v>#REF!</v>
      </c>
      <c r="Z27" s="14" t="e">
        <f t="shared" si="6"/>
        <v>#REF!</v>
      </c>
      <c r="AA27" s="14" t="e">
        <f t="shared" si="7"/>
        <v>#REF!</v>
      </c>
    </row>
    <row r="28" spans="1:29" ht="17.45" customHeight="1" x14ac:dyDescent="0.15">
      <c r="A28" s="168">
        <v>17</v>
      </c>
      <c r="B28" s="169" t="s">
        <v>53</v>
      </c>
      <c r="C28" s="176"/>
      <c r="D28" s="177"/>
      <c r="E28" s="178"/>
      <c r="F28" s="171"/>
      <c r="G28" s="172"/>
      <c r="H28" s="172"/>
      <c r="I28" s="173"/>
      <c r="J28" s="174"/>
      <c r="K28" s="175"/>
      <c r="N28" s="13" t="e">
        <f t="shared" si="0"/>
        <v>#REF!</v>
      </c>
      <c r="O28" s="14" t="e">
        <f t="shared" si="1"/>
        <v>#REF!</v>
      </c>
      <c r="P28" s="14" t="e">
        <f t="shared" si="2"/>
        <v>#REF!</v>
      </c>
      <c r="Q28" s="14" t="e">
        <f t="shared" si="2"/>
        <v>#REF!</v>
      </c>
      <c r="R28" s="14" t="e">
        <f t="shared" si="2"/>
        <v>#REF!</v>
      </c>
      <c r="S28" s="14" t="e">
        <f t="shared" si="2"/>
        <v>#REF!</v>
      </c>
      <c r="T28" s="14" t="e">
        <f t="shared" si="3"/>
        <v>#REF!</v>
      </c>
      <c r="U28" s="13" t="e">
        <f t="shared" si="4"/>
        <v>#REF!</v>
      </c>
      <c r="V28" s="14" t="e">
        <f t="shared" si="5"/>
        <v>#REF!</v>
      </c>
      <c r="W28" s="14" t="e">
        <f t="shared" si="6"/>
        <v>#REF!</v>
      </c>
      <c r="X28" s="14" t="e">
        <f t="shared" si="6"/>
        <v>#REF!</v>
      </c>
      <c r="Y28" s="14" t="e">
        <f t="shared" si="6"/>
        <v>#REF!</v>
      </c>
      <c r="Z28" s="14" t="e">
        <f t="shared" si="6"/>
        <v>#REF!</v>
      </c>
      <c r="AA28" s="14" t="e">
        <f t="shared" si="7"/>
        <v>#REF!</v>
      </c>
    </row>
    <row r="29" spans="1:29" ht="17.45" customHeight="1" thickBot="1" x14ac:dyDescent="0.2">
      <c r="A29" s="179">
        <v>18</v>
      </c>
      <c r="B29" s="180" t="s">
        <v>53</v>
      </c>
      <c r="C29" s="181"/>
      <c r="D29" s="182"/>
      <c r="E29" s="183"/>
      <c r="F29" s="184"/>
      <c r="G29" s="185"/>
      <c r="H29" s="185"/>
      <c r="I29" s="186"/>
      <c r="J29" s="187"/>
      <c r="K29" s="188"/>
      <c r="N29" s="13" t="e">
        <f t="shared" si="0"/>
        <v>#REF!</v>
      </c>
      <c r="O29" s="14" t="e">
        <f t="shared" si="1"/>
        <v>#REF!</v>
      </c>
      <c r="P29" s="14" t="e">
        <f t="shared" si="2"/>
        <v>#REF!</v>
      </c>
      <c r="Q29" s="14" t="e">
        <f t="shared" si="2"/>
        <v>#REF!</v>
      </c>
      <c r="R29" s="14" t="e">
        <f t="shared" si="2"/>
        <v>#REF!</v>
      </c>
      <c r="S29" s="14" t="e">
        <f t="shared" si="2"/>
        <v>#REF!</v>
      </c>
      <c r="T29" s="14" t="e">
        <f t="shared" si="3"/>
        <v>#REF!</v>
      </c>
      <c r="U29" s="13" t="e">
        <f t="shared" si="4"/>
        <v>#REF!</v>
      </c>
      <c r="V29" s="14" t="e">
        <f t="shared" si="5"/>
        <v>#REF!</v>
      </c>
      <c r="W29" s="14" t="e">
        <f t="shared" si="6"/>
        <v>#REF!</v>
      </c>
      <c r="X29" s="14" t="e">
        <f t="shared" si="6"/>
        <v>#REF!</v>
      </c>
      <c r="Y29" s="14" t="e">
        <f t="shared" si="6"/>
        <v>#REF!</v>
      </c>
      <c r="Z29" s="14" t="e">
        <f t="shared" si="6"/>
        <v>#REF!</v>
      </c>
      <c r="AA29" s="14" t="e">
        <f t="shared" si="7"/>
        <v>#REF!</v>
      </c>
    </row>
    <row r="30" spans="1:29" ht="17.45" customHeight="1" thickBot="1" x14ac:dyDescent="0.2">
      <c r="A30" s="189">
        <v>19</v>
      </c>
      <c r="B30" s="190" t="s">
        <v>53</v>
      </c>
      <c r="C30" s="191"/>
      <c r="D30" s="192"/>
      <c r="E30" s="193"/>
      <c r="F30" s="194"/>
      <c r="G30" s="195"/>
      <c r="H30" s="195"/>
      <c r="I30" s="196"/>
      <c r="J30" s="197" t="s">
        <v>54</v>
      </c>
      <c r="K30" s="198"/>
      <c r="N30" s="13" t="e">
        <f t="shared" si="0"/>
        <v>#REF!</v>
      </c>
      <c r="O30" s="14" t="e">
        <f t="shared" si="1"/>
        <v>#REF!</v>
      </c>
      <c r="P30" s="14" t="e">
        <f t="shared" si="2"/>
        <v>#REF!</v>
      </c>
      <c r="Q30" s="14" t="e">
        <f t="shared" si="2"/>
        <v>#REF!</v>
      </c>
      <c r="R30" s="14" t="e">
        <f t="shared" si="2"/>
        <v>#REF!</v>
      </c>
      <c r="S30" s="14" t="e">
        <f t="shared" si="2"/>
        <v>#REF!</v>
      </c>
      <c r="T30" s="14" t="e">
        <f t="shared" si="3"/>
        <v>#REF!</v>
      </c>
      <c r="U30" s="13" t="e">
        <f t="shared" si="4"/>
        <v>#REF!</v>
      </c>
      <c r="V30" s="14" t="e">
        <f t="shared" si="5"/>
        <v>#REF!</v>
      </c>
      <c r="W30" s="14" t="e">
        <f t="shared" si="6"/>
        <v>#REF!</v>
      </c>
      <c r="X30" s="14" t="e">
        <f t="shared" si="6"/>
        <v>#REF!</v>
      </c>
      <c r="Y30" s="14" t="e">
        <f t="shared" si="6"/>
        <v>#REF!</v>
      </c>
      <c r="Z30" s="14" t="e">
        <f t="shared" si="6"/>
        <v>#REF!</v>
      </c>
      <c r="AA30" s="14" t="e">
        <f t="shared" si="7"/>
        <v>#REF!</v>
      </c>
    </row>
    <row r="31" spans="1:29" ht="17.45" customHeight="1" x14ac:dyDescent="0.15">
      <c r="A31" s="160">
        <v>20</v>
      </c>
      <c r="B31" s="161" t="s">
        <v>53</v>
      </c>
      <c r="C31" s="199"/>
      <c r="D31" s="200"/>
      <c r="E31" s="170"/>
      <c r="F31" s="163"/>
      <c r="G31" s="164"/>
      <c r="H31" s="164"/>
      <c r="I31" s="165"/>
      <c r="J31" s="166"/>
      <c r="K31" s="167"/>
      <c r="N31" s="13" t="e">
        <f t="shared" si="0"/>
        <v>#REF!</v>
      </c>
      <c r="O31" s="14" t="e">
        <f t="shared" si="1"/>
        <v>#REF!</v>
      </c>
      <c r="P31" s="14" t="e">
        <f t="shared" si="2"/>
        <v>#REF!</v>
      </c>
      <c r="Q31" s="14" t="e">
        <f t="shared" si="2"/>
        <v>#REF!</v>
      </c>
      <c r="R31" s="14" t="e">
        <f t="shared" si="2"/>
        <v>#REF!</v>
      </c>
      <c r="S31" s="14" t="e">
        <f t="shared" si="2"/>
        <v>#REF!</v>
      </c>
      <c r="T31" s="14" t="e">
        <f t="shared" si="3"/>
        <v>#REF!</v>
      </c>
      <c r="U31" s="13" t="e">
        <f t="shared" si="4"/>
        <v>#REF!</v>
      </c>
      <c r="V31" s="14" t="e">
        <f t="shared" si="5"/>
        <v>#REF!</v>
      </c>
      <c r="W31" s="14" t="e">
        <f t="shared" si="6"/>
        <v>#REF!</v>
      </c>
      <c r="X31" s="14" t="e">
        <f t="shared" si="6"/>
        <v>#REF!</v>
      </c>
      <c r="Y31" s="14" t="e">
        <f t="shared" si="6"/>
        <v>#REF!</v>
      </c>
      <c r="Z31" s="14" t="e">
        <f t="shared" si="6"/>
        <v>#REF!</v>
      </c>
      <c r="AA31" s="14" t="e">
        <f t="shared" si="7"/>
        <v>#REF!</v>
      </c>
    </row>
    <row r="32" spans="1:29" ht="17.45" customHeight="1" x14ac:dyDescent="0.15">
      <c r="A32" s="168">
        <v>21</v>
      </c>
      <c r="B32" s="169" t="s">
        <v>53</v>
      </c>
      <c r="C32" s="176"/>
      <c r="D32" s="177"/>
      <c r="E32" s="178"/>
      <c r="F32" s="171"/>
      <c r="G32" s="172"/>
      <c r="H32" s="172"/>
      <c r="I32" s="173"/>
      <c r="J32" s="174"/>
      <c r="K32" s="175"/>
      <c r="N32" s="13" t="e">
        <f t="shared" si="0"/>
        <v>#REF!</v>
      </c>
      <c r="O32" s="14" t="e">
        <f t="shared" si="1"/>
        <v>#REF!</v>
      </c>
      <c r="P32" s="14" t="e">
        <f t="shared" si="2"/>
        <v>#REF!</v>
      </c>
      <c r="Q32" s="14" t="e">
        <f t="shared" si="2"/>
        <v>#REF!</v>
      </c>
      <c r="R32" s="14" t="e">
        <f t="shared" si="2"/>
        <v>#REF!</v>
      </c>
      <c r="S32" s="14" t="e">
        <f t="shared" si="2"/>
        <v>#REF!</v>
      </c>
      <c r="T32" s="14" t="e">
        <f t="shared" si="3"/>
        <v>#REF!</v>
      </c>
      <c r="U32" s="13" t="e">
        <f t="shared" si="4"/>
        <v>#REF!</v>
      </c>
      <c r="V32" s="14" t="e">
        <f t="shared" si="5"/>
        <v>#REF!</v>
      </c>
      <c r="W32" s="14" t="e">
        <f t="shared" si="6"/>
        <v>#REF!</v>
      </c>
      <c r="X32" s="14" t="e">
        <f t="shared" si="6"/>
        <v>#REF!</v>
      </c>
      <c r="Y32" s="14" t="e">
        <f t="shared" si="6"/>
        <v>#REF!</v>
      </c>
      <c r="Z32" s="14" t="e">
        <f t="shared" si="6"/>
        <v>#REF!</v>
      </c>
      <c r="AA32" s="14" t="e">
        <f t="shared" si="7"/>
        <v>#REF!</v>
      </c>
    </row>
    <row r="33" spans="1:39" ht="17.45" customHeight="1" x14ac:dyDescent="0.15">
      <c r="A33" s="168">
        <v>22</v>
      </c>
      <c r="B33" s="169" t="s">
        <v>53</v>
      </c>
      <c r="C33" s="176"/>
      <c r="D33" s="177"/>
      <c r="E33" s="178"/>
      <c r="F33" s="171"/>
      <c r="G33" s="172"/>
      <c r="H33" s="172"/>
      <c r="I33" s="173"/>
      <c r="J33" s="174"/>
      <c r="K33" s="175"/>
      <c r="N33" s="13" t="e">
        <f t="shared" si="0"/>
        <v>#REF!</v>
      </c>
      <c r="O33" s="14" t="e">
        <f t="shared" si="1"/>
        <v>#REF!</v>
      </c>
      <c r="P33" s="14" t="e">
        <f t="shared" si="2"/>
        <v>#REF!</v>
      </c>
      <c r="Q33" s="14" t="e">
        <f t="shared" si="2"/>
        <v>#REF!</v>
      </c>
      <c r="R33" s="14" t="e">
        <f t="shared" si="2"/>
        <v>#REF!</v>
      </c>
      <c r="S33" s="14" t="e">
        <f t="shared" si="2"/>
        <v>#REF!</v>
      </c>
      <c r="T33" s="14" t="e">
        <f t="shared" si="3"/>
        <v>#REF!</v>
      </c>
      <c r="U33" s="13" t="e">
        <f t="shared" si="4"/>
        <v>#REF!</v>
      </c>
      <c r="V33" s="14" t="e">
        <f t="shared" si="5"/>
        <v>#REF!</v>
      </c>
      <c r="W33" s="14" t="e">
        <f t="shared" si="6"/>
        <v>#REF!</v>
      </c>
      <c r="X33" s="14" t="e">
        <f t="shared" si="6"/>
        <v>#REF!</v>
      </c>
      <c r="Y33" s="14" t="e">
        <f t="shared" si="6"/>
        <v>#REF!</v>
      </c>
      <c r="Z33" s="14" t="e">
        <f t="shared" si="6"/>
        <v>#REF!</v>
      </c>
      <c r="AA33" s="14" t="e">
        <f t="shared" si="7"/>
        <v>#REF!</v>
      </c>
    </row>
    <row r="34" spans="1:39" ht="17.45" customHeight="1" x14ac:dyDescent="0.15">
      <c r="A34" s="168">
        <v>23</v>
      </c>
      <c r="B34" s="169" t="s">
        <v>53</v>
      </c>
      <c r="C34" s="176"/>
      <c r="D34" s="177"/>
      <c r="E34" s="178"/>
      <c r="F34" s="171"/>
      <c r="G34" s="172"/>
      <c r="H34" s="172"/>
      <c r="I34" s="173"/>
      <c r="J34" s="174"/>
      <c r="K34" s="175"/>
      <c r="N34" s="13" t="e">
        <f t="shared" si="0"/>
        <v>#REF!</v>
      </c>
      <c r="O34" s="14" t="e">
        <f t="shared" si="1"/>
        <v>#REF!</v>
      </c>
      <c r="P34" s="14" t="e">
        <f t="shared" si="2"/>
        <v>#REF!</v>
      </c>
      <c r="Q34" s="14" t="e">
        <f t="shared" si="2"/>
        <v>#REF!</v>
      </c>
      <c r="R34" s="14" t="e">
        <f t="shared" si="2"/>
        <v>#REF!</v>
      </c>
      <c r="S34" s="14" t="e">
        <f t="shared" si="2"/>
        <v>#REF!</v>
      </c>
      <c r="T34" s="14" t="e">
        <f t="shared" si="3"/>
        <v>#REF!</v>
      </c>
      <c r="U34" s="13" t="e">
        <f t="shared" si="4"/>
        <v>#REF!</v>
      </c>
      <c r="V34" s="14" t="e">
        <f t="shared" si="5"/>
        <v>#REF!</v>
      </c>
      <c r="W34" s="14" t="e">
        <f t="shared" si="6"/>
        <v>#REF!</v>
      </c>
      <c r="X34" s="14" t="e">
        <f t="shared" si="6"/>
        <v>#REF!</v>
      </c>
      <c r="Y34" s="14" t="e">
        <f t="shared" si="6"/>
        <v>#REF!</v>
      </c>
      <c r="Z34" s="14" t="e">
        <f t="shared" si="6"/>
        <v>#REF!</v>
      </c>
      <c r="AA34" s="14" t="e">
        <f t="shared" si="7"/>
        <v>#REF!</v>
      </c>
    </row>
    <row r="35" spans="1:39" ht="17.45" customHeight="1" x14ac:dyDescent="0.15">
      <c r="A35" s="168">
        <v>24</v>
      </c>
      <c r="B35" s="169" t="s">
        <v>53</v>
      </c>
      <c r="C35" s="176"/>
      <c r="D35" s="177"/>
      <c r="E35" s="178"/>
      <c r="F35" s="171"/>
      <c r="G35" s="172"/>
      <c r="H35" s="172"/>
      <c r="I35" s="173"/>
      <c r="J35" s="174"/>
      <c r="K35" s="175"/>
      <c r="N35" s="13" t="e">
        <f t="shared" si="0"/>
        <v>#REF!</v>
      </c>
      <c r="O35" s="14" t="e">
        <f t="shared" si="1"/>
        <v>#REF!</v>
      </c>
      <c r="P35" s="14" t="e">
        <f t="shared" si="2"/>
        <v>#REF!</v>
      </c>
      <c r="Q35" s="14" t="e">
        <f t="shared" si="2"/>
        <v>#REF!</v>
      </c>
      <c r="R35" s="14" t="e">
        <f t="shared" si="2"/>
        <v>#REF!</v>
      </c>
      <c r="S35" s="14" t="e">
        <f t="shared" si="2"/>
        <v>#REF!</v>
      </c>
      <c r="T35" s="14" t="e">
        <f t="shared" si="3"/>
        <v>#REF!</v>
      </c>
      <c r="U35" s="13" t="e">
        <f t="shared" si="4"/>
        <v>#REF!</v>
      </c>
      <c r="V35" s="14" t="e">
        <f t="shared" si="5"/>
        <v>#REF!</v>
      </c>
      <c r="W35" s="14" t="e">
        <f t="shared" si="6"/>
        <v>#REF!</v>
      </c>
      <c r="X35" s="14" t="e">
        <f t="shared" si="6"/>
        <v>#REF!</v>
      </c>
      <c r="Y35" s="14" t="e">
        <f t="shared" si="6"/>
        <v>#REF!</v>
      </c>
      <c r="Z35" s="14" t="e">
        <f t="shared" si="6"/>
        <v>#REF!</v>
      </c>
      <c r="AA35" s="14" t="e">
        <f t="shared" si="7"/>
        <v>#REF!</v>
      </c>
    </row>
    <row r="36" spans="1:39" ht="17.45" customHeight="1" x14ac:dyDescent="0.15">
      <c r="A36" s="168">
        <v>25</v>
      </c>
      <c r="B36" s="169" t="s">
        <v>53</v>
      </c>
      <c r="C36" s="176"/>
      <c r="D36" s="177"/>
      <c r="E36" s="178"/>
      <c r="F36" s="171"/>
      <c r="G36" s="172"/>
      <c r="H36" s="172"/>
      <c r="I36" s="173"/>
      <c r="J36" s="174"/>
      <c r="K36" s="175"/>
      <c r="N36" s="13" t="e">
        <f t="shared" si="0"/>
        <v>#REF!</v>
      </c>
      <c r="O36" s="14" t="e">
        <f t="shared" si="1"/>
        <v>#REF!</v>
      </c>
      <c r="P36" s="14" t="e">
        <f t="shared" si="2"/>
        <v>#REF!</v>
      </c>
      <c r="Q36" s="14" t="e">
        <f t="shared" si="2"/>
        <v>#REF!</v>
      </c>
      <c r="R36" s="14" t="e">
        <f t="shared" si="2"/>
        <v>#REF!</v>
      </c>
      <c r="S36" s="14" t="e">
        <f t="shared" si="2"/>
        <v>#REF!</v>
      </c>
      <c r="T36" s="14" t="e">
        <f t="shared" si="3"/>
        <v>#REF!</v>
      </c>
      <c r="U36" s="13" t="e">
        <f t="shared" si="4"/>
        <v>#REF!</v>
      </c>
      <c r="V36" s="14" t="e">
        <f t="shared" si="5"/>
        <v>#REF!</v>
      </c>
      <c r="W36" s="14" t="e">
        <f t="shared" si="6"/>
        <v>#REF!</v>
      </c>
      <c r="X36" s="14" t="e">
        <f t="shared" si="6"/>
        <v>#REF!</v>
      </c>
      <c r="Y36" s="14" t="e">
        <f t="shared" si="6"/>
        <v>#REF!</v>
      </c>
      <c r="Z36" s="14" t="e">
        <f t="shared" si="6"/>
        <v>#REF!</v>
      </c>
      <c r="AA36" s="14" t="e">
        <f t="shared" si="7"/>
        <v>#REF!</v>
      </c>
    </row>
    <row r="37" spans="1:39" ht="17.45" customHeight="1" x14ac:dyDescent="0.15">
      <c r="A37" s="168">
        <v>26</v>
      </c>
      <c r="B37" s="169" t="s">
        <v>53</v>
      </c>
      <c r="C37" s="176"/>
      <c r="D37" s="177"/>
      <c r="E37" s="178"/>
      <c r="F37" s="171"/>
      <c r="G37" s="172"/>
      <c r="H37" s="172"/>
      <c r="I37" s="173"/>
      <c r="J37" s="174"/>
      <c r="K37" s="175"/>
      <c r="N37" s="13" t="e">
        <f t="shared" si="0"/>
        <v>#REF!</v>
      </c>
      <c r="O37" s="14" t="e">
        <f t="shared" si="1"/>
        <v>#REF!</v>
      </c>
      <c r="P37" s="14" t="e">
        <f t="shared" si="2"/>
        <v>#REF!</v>
      </c>
      <c r="Q37" s="14" t="e">
        <f t="shared" si="2"/>
        <v>#REF!</v>
      </c>
      <c r="R37" s="14" t="e">
        <f t="shared" si="2"/>
        <v>#REF!</v>
      </c>
      <c r="S37" s="14" t="e">
        <f t="shared" si="2"/>
        <v>#REF!</v>
      </c>
      <c r="T37" s="14" t="e">
        <f t="shared" si="3"/>
        <v>#REF!</v>
      </c>
      <c r="U37" s="13" t="e">
        <f t="shared" si="4"/>
        <v>#REF!</v>
      </c>
      <c r="V37" s="14" t="e">
        <f t="shared" si="5"/>
        <v>#REF!</v>
      </c>
      <c r="W37" s="14" t="e">
        <f t="shared" si="6"/>
        <v>#REF!</v>
      </c>
      <c r="X37" s="14" t="e">
        <f t="shared" si="6"/>
        <v>#REF!</v>
      </c>
      <c r="Y37" s="14" t="e">
        <f t="shared" si="6"/>
        <v>#REF!</v>
      </c>
      <c r="Z37" s="14" t="e">
        <f t="shared" si="6"/>
        <v>#REF!</v>
      </c>
      <c r="AA37" s="14" t="e">
        <f t="shared" si="7"/>
        <v>#REF!</v>
      </c>
    </row>
    <row r="38" spans="1:39" ht="17.45" customHeight="1" x14ac:dyDescent="0.15">
      <c r="A38" s="168">
        <v>27</v>
      </c>
      <c r="B38" s="169" t="s">
        <v>53</v>
      </c>
      <c r="C38" s="176"/>
      <c r="D38" s="177"/>
      <c r="E38" s="178"/>
      <c r="F38" s="171"/>
      <c r="G38" s="172"/>
      <c r="H38" s="172"/>
      <c r="I38" s="173"/>
      <c r="J38" s="174"/>
      <c r="K38" s="175"/>
      <c r="N38" s="13" t="e">
        <f t="shared" si="0"/>
        <v>#REF!</v>
      </c>
      <c r="O38" s="14" t="e">
        <f t="shared" si="1"/>
        <v>#REF!</v>
      </c>
      <c r="P38" s="14" t="e">
        <f t="shared" si="2"/>
        <v>#REF!</v>
      </c>
      <c r="Q38" s="14" t="e">
        <f t="shared" si="2"/>
        <v>#REF!</v>
      </c>
      <c r="R38" s="14" t="e">
        <f t="shared" si="2"/>
        <v>#REF!</v>
      </c>
      <c r="S38" s="14" t="e">
        <f t="shared" si="2"/>
        <v>#REF!</v>
      </c>
      <c r="T38" s="14" t="e">
        <f t="shared" si="3"/>
        <v>#REF!</v>
      </c>
      <c r="U38" s="13" t="e">
        <f t="shared" si="4"/>
        <v>#REF!</v>
      </c>
      <c r="V38" s="14" t="e">
        <f t="shared" si="5"/>
        <v>#REF!</v>
      </c>
      <c r="W38" s="14" t="e">
        <f t="shared" si="6"/>
        <v>#REF!</v>
      </c>
      <c r="X38" s="14" t="e">
        <f t="shared" si="6"/>
        <v>#REF!</v>
      </c>
      <c r="Y38" s="14" t="e">
        <f t="shared" si="6"/>
        <v>#REF!</v>
      </c>
      <c r="Z38" s="14" t="e">
        <f t="shared" si="6"/>
        <v>#REF!</v>
      </c>
      <c r="AA38" s="14" t="e">
        <f t="shared" si="7"/>
        <v>#REF!</v>
      </c>
      <c r="AB38" s="35" t="s">
        <v>19</v>
      </c>
      <c r="AC38" s="22"/>
    </row>
    <row r="39" spans="1:39" ht="17.45" customHeight="1" x14ac:dyDescent="0.15">
      <c r="A39" s="168">
        <v>28</v>
      </c>
      <c r="B39" s="169" t="s">
        <v>55</v>
      </c>
      <c r="C39" s="176"/>
      <c r="D39" s="177"/>
      <c r="E39" s="178"/>
      <c r="F39" s="171"/>
      <c r="G39" s="172"/>
      <c r="H39" s="172"/>
      <c r="I39" s="173"/>
      <c r="J39" s="174"/>
      <c r="K39" s="175"/>
      <c r="N39" s="13" t="e">
        <f t="shared" si="0"/>
        <v>#REF!</v>
      </c>
      <c r="O39" s="14" t="e">
        <f t="shared" si="1"/>
        <v>#REF!</v>
      </c>
      <c r="P39" s="14" t="e">
        <f t="shared" si="2"/>
        <v>#REF!</v>
      </c>
      <c r="Q39" s="14" t="e">
        <f t="shared" si="2"/>
        <v>#REF!</v>
      </c>
      <c r="R39" s="14" t="e">
        <f t="shared" si="2"/>
        <v>#REF!</v>
      </c>
      <c r="S39" s="14" t="e">
        <f t="shared" si="2"/>
        <v>#REF!</v>
      </c>
      <c r="T39" s="14" t="e">
        <f t="shared" si="3"/>
        <v>#REF!</v>
      </c>
      <c r="U39" s="13" t="e">
        <f t="shared" si="4"/>
        <v>#REF!</v>
      </c>
      <c r="V39" s="14" t="e">
        <f t="shared" si="5"/>
        <v>#REF!</v>
      </c>
      <c r="W39" s="14" t="e">
        <f t="shared" si="6"/>
        <v>#REF!</v>
      </c>
      <c r="X39" s="14" t="e">
        <f t="shared" si="6"/>
        <v>#REF!</v>
      </c>
      <c r="Y39" s="14" t="e">
        <f t="shared" si="6"/>
        <v>#REF!</v>
      </c>
      <c r="Z39" s="14" t="e">
        <f t="shared" si="6"/>
        <v>#REF!</v>
      </c>
      <c r="AA39" s="14" t="e">
        <f t="shared" si="7"/>
        <v>#REF!</v>
      </c>
      <c r="AB39" s="22" t="e">
        <f>MONTH($B39)</f>
        <v>#VALUE!</v>
      </c>
      <c r="AC39" s="22" t="e">
        <f>IF($AB39=$A$11,TRUE,FALSE)</f>
        <v>#VALUE!</v>
      </c>
    </row>
    <row r="40" spans="1:39" ht="17.45" customHeight="1" x14ac:dyDescent="0.15">
      <c r="A40" s="168">
        <v>29</v>
      </c>
      <c r="B40" s="169" t="s">
        <v>52</v>
      </c>
      <c r="C40" s="176"/>
      <c r="D40" s="177"/>
      <c r="E40" s="178"/>
      <c r="F40" s="171"/>
      <c r="G40" s="172"/>
      <c r="H40" s="172"/>
      <c r="I40" s="173"/>
      <c r="J40" s="174"/>
      <c r="K40" s="175"/>
      <c r="N40" s="13" t="e">
        <f t="shared" si="0"/>
        <v>#REF!</v>
      </c>
      <c r="O40" s="14" t="e">
        <f t="shared" si="1"/>
        <v>#REF!</v>
      </c>
      <c r="P40" s="14" t="e">
        <f t="shared" si="2"/>
        <v>#REF!</v>
      </c>
      <c r="Q40" s="14" t="e">
        <f t="shared" si="2"/>
        <v>#REF!</v>
      </c>
      <c r="R40" s="14" t="e">
        <f t="shared" si="2"/>
        <v>#REF!</v>
      </c>
      <c r="S40" s="14" t="e">
        <f t="shared" si="2"/>
        <v>#REF!</v>
      </c>
      <c r="T40" s="14" t="e">
        <f t="shared" si="3"/>
        <v>#REF!</v>
      </c>
      <c r="U40" s="13" t="e">
        <f t="shared" si="4"/>
        <v>#REF!</v>
      </c>
      <c r="V40" s="14" t="e">
        <f t="shared" si="5"/>
        <v>#REF!</v>
      </c>
      <c r="W40" s="14" t="e">
        <f t="shared" si="6"/>
        <v>#REF!</v>
      </c>
      <c r="X40" s="14" t="e">
        <f t="shared" si="6"/>
        <v>#REF!</v>
      </c>
      <c r="Y40" s="14" t="e">
        <f t="shared" si="6"/>
        <v>#REF!</v>
      </c>
      <c r="Z40" s="14" t="e">
        <f t="shared" si="6"/>
        <v>#REF!</v>
      </c>
      <c r="AA40" s="14" t="e">
        <f t="shared" si="7"/>
        <v>#REF!</v>
      </c>
      <c r="AB40" s="22" t="e">
        <f>MONTH($B40)</f>
        <v>#VALUE!</v>
      </c>
      <c r="AC40" s="22" t="e">
        <f>IF($AB40=$A$11,TRUE,FALSE)</f>
        <v>#VALUE!</v>
      </c>
      <c r="AF40" s="38"/>
      <c r="AG40" s="38"/>
    </row>
    <row r="41" spans="1:39" ht="17.45" customHeight="1" x14ac:dyDescent="0.15">
      <c r="A41" s="168">
        <v>30</v>
      </c>
      <c r="B41" s="169" t="s">
        <v>56</v>
      </c>
      <c r="C41" s="176"/>
      <c r="D41" s="177"/>
      <c r="E41" s="178"/>
      <c r="F41" s="171"/>
      <c r="G41" s="172"/>
      <c r="H41" s="172"/>
      <c r="I41" s="173"/>
      <c r="J41" s="174"/>
      <c r="K41" s="175"/>
      <c r="N41" s="13" t="e">
        <f t="shared" si="0"/>
        <v>#REF!</v>
      </c>
      <c r="O41" s="14" t="e">
        <f t="shared" si="1"/>
        <v>#REF!</v>
      </c>
      <c r="P41" s="14" t="e">
        <f t="shared" si="2"/>
        <v>#REF!</v>
      </c>
      <c r="Q41" s="14" t="e">
        <f t="shared" si="2"/>
        <v>#REF!</v>
      </c>
      <c r="R41" s="14" t="e">
        <f t="shared" si="2"/>
        <v>#REF!</v>
      </c>
      <c r="S41" s="14" t="e">
        <f t="shared" si="2"/>
        <v>#REF!</v>
      </c>
      <c r="T41" s="14" t="e">
        <f t="shared" si="3"/>
        <v>#REF!</v>
      </c>
      <c r="U41" s="13" t="e">
        <f t="shared" si="4"/>
        <v>#REF!</v>
      </c>
      <c r="V41" s="14" t="e">
        <f t="shared" si="5"/>
        <v>#REF!</v>
      </c>
      <c r="W41" s="14" t="e">
        <f t="shared" si="6"/>
        <v>#REF!</v>
      </c>
      <c r="X41" s="14" t="e">
        <f t="shared" si="6"/>
        <v>#REF!</v>
      </c>
      <c r="Y41" s="14" t="e">
        <f t="shared" si="6"/>
        <v>#REF!</v>
      </c>
      <c r="Z41" s="14" t="e">
        <f t="shared" si="6"/>
        <v>#REF!</v>
      </c>
      <c r="AA41" s="14" t="e">
        <f t="shared" si="7"/>
        <v>#REF!</v>
      </c>
      <c r="AB41" s="22" t="e">
        <f>MONTH($B41)</f>
        <v>#VALUE!</v>
      </c>
      <c r="AC41" s="22" t="e">
        <f>IF($AB41=$A$11,TRUE,FALSE)</f>
        <v>#VALUE!</v>
      </c>
      <c r="AF41" s="312"/>
      <c r="AG41" s="312"/>
      <c r="AH41" s="312"/>
      <c r="AI41" s="312"/>
      <c r="AJ41" s="312"/>
      <c r="AK41" s="312"/>
      <c r="AL41" s="312"/>
      <c r="AM41" s="312"/>
    </row>
    <row r="42" spans="1:39" ht="17.45" customHeight="1" thickBot="1" x14ac:dyDescent="0.2">
      <c r="A42" s="201">
        <v>31</v>
      </c>
      <c r="B42" s="202" t="s">
        <v>55</v>
      </c>
      <c r="C42" s="181"/>
      <c r="D42" s="203"/>
      <c r="E42" s="204"/>
      <c r="F42" s="205"/>
      <c r="G42" s="206"/>
      <c r="H42" s="206"/>
      <c r="I42" s="207"/>
      <c r="J42" s="208"/>
      <c r="K42" s="209"/>
      <c r="N42" s="13" t="e">
        <f t="shared" si="0"/>
        <v>#REF!</v>
      </c>
      <c r="O42" s="14" t="e">
        <f t="shared" si="1"/>
        <v>#REF!</v>
      </c>
      <c r="P42" s="14" t="e">
        <f t="shared" si="2"/>
        <v>#REF!</v>
      </c>
      <c r="Q42" s="14" t="e">
        <f t="shared" si="2"/>
        <v>#REF!</v>
      </c>
      <c r="R42" s="14" t="e">
        <f t="shared" si="2"/>
        <v>#REF!</v>
      </c>
      <c r="S42" s="14" t="e">
        <f t="shared" si="2"/>
        <v>#REF!</v>
      </c>
      <c r="T42" s="14" t="e">
        <f t="shared" si="3"/>
        <v>#REF!</v>
      </c>
      <c r="U42" s="13" t="e">
        <f t="shared" si="4"/>
        <v>#REF!</v>
      </c>
      <c r="V42" s="14" t="e">
        <f t="shared" si="5"/>
        <v>#REF!</v>
      </c>
      <c r="W42" s="14" t="e">
        <f t="shared" si="6"/>
        <v>#REF!</v>
      </c>
      <c r="X42" s="14" t="e">
        <f t="shared" si="6"/>
        <v>#REF!</v>
      </c>
      <c r="Y42" s="14" t="e">
        <f t="shared" si="6"/>
        <v>#REF!</v>
      </c>
      <c r="Z42" s="14" t="e">
        <f t="shared" si="6"/>
        <v>#REF!</v>
      </c>
      <c r="AA42" s="14" t="e">
        <f t="shared" si="7"/>
        <v>#REF!</v>
      </c>
      <c r="AB42" s="22" t="e">
        <f>MONTH($B42)</f>
        <v>#VALUE!</v>
      </c>
      <c r="AC42" s="22" t="e">
        <f>IF($AB42=$A$11,TRUE,FALSE)</f>
        <v>#VALUE!</v>
      </c>
      <c r="AF42" s="312"/>
      <c r="AG42" s="312"/>
      <c r="AH42" s="312"/>
      <c r="AI42" s="312"/>
      <c r="AJ42" s="312"/>
      <c r="AK42" s="312"/>
      <c r="AL42" s="312"/>
      <c r="AM42" s="312"/>
    </row>
    <row r="43" spans="1:39" ht="17.25" thickBot="1" x14ac:dyDescent="0.3">
      <c r="B43" s="75"/>
      <c r="J43" s="210" t="s">
        <v>31</v>
      </c>
      <c r="K43" s="145"/>
      <c r="M43" s="38"/>
    </row>
    <row r="44" spans="1:39" ht="17.25" thickBot="1" x14ac:dyDescent="0.3">
      <c r="A44" s="75"/>
      <c r="B44" s="75"/>
      <c r="J44" s="211" t="s">
        <v>38</v>
      </c>
      <c r="K44" s="145"/>
      <c r="AE44" s="38"/>
    </row>
    <row r="45" spans="1:39" ht="15.75" x14ac:dyDescent="0.15">
      <c r="A45" s="1"/>
      <c r="B45" s="73"/>
      <c r="C45" s="66"/>
      <c r="D45" s="66"/>
      <c r="E45" s="66"/>
      <c r="F45" s="66"/>
      <c r="G45" s="66"/>
      <c r="H45" s="66"/>
      <c r="I45" s="66"/>
      <c r="J45" s="71"/>
      <c r="K45" s="71"/>
    </row>
  </sheetData>
  <sheetProtection sheet="1" objects="1" scenarios="1"/>
  <mergeCells count="22">
    <mergeCell ref="C11:D11"/>
    <mergeCell ref="C12:D12"/>
    <mergeCell ref="C13:D13"/>
    <mergeCell ref="AF41:AM42"/>
    <mergeCell ref="A1:L1"/>
    <mergeCell ref="B7:C7"/>
    <mergeCell ref="D7:K7"/>
    <mergeCell ref="A8:C8"/>
    <mergeCell ref="G9:I9"/>
    <mergeCell ref="A10:B10"/>
    <mergeCell ref="C10:F10"/>
    <mergeCell ref="H10:H11"/>
    <mergeCell ref="I10:I11"/>
    <mergeCell ref="A11:B11"/>
    <mergeCell ref="A4:A7"/>
    <mergeCell ref="B4:C4"/>
    <mergeCell ref="D4:F4"/>
    <mergeCell ref="H4:K4"/>
    <mergeCell ref="B5:C6"/>
    <mergeCell ref="D5:F6"/>
    <mergeCell ref="H5:K5"/>
    <mergeCell ref="H6:K6"/>
  </mergeCells>
  <phoneticPr fontId="3"/>
  <dataValidations count="7">
    <dataValidation type="whole" imeMode="off" allowBlank="1" showInputMessage="1" showErrorMessage="1" prompt="朝ごはんを食べた日は、「1」を入力してください。" sqref="H12:H42">
      <formula1>0</formula1>
      <formula2>1</formula2>
    </dataValidation>
    <dataValidation type="whole" imeMode="off" allowBlank="1" showInputMessage="1" showErrorMessage="1" prompt="運動・体操を行った日は、「1」を入力してください。" sqref="G12:G42">
      <formula1>0</formula1>
      <formula2>1</formula2>
    </dataValidation>
    <dataValidation imeMode="off" allowBlank="1" showInputMessage="1" showErrorMessage="1" prompt="歩数又は歩行時間を数字で入力してください。_x000a_例）_x000a_2,000歩⇒2,000_x000a_30分⇒30" sqref="C12:C42 D14:D42"/>
    <dataValidation type="list" allowBlank="1" showInputMessage="1" showErrorMessage="1" prompt="入力した数値の単位を選択してください。_x000a_・歩数：歩_x000a_・歩行時間：分" sqref="E12:E42">
      <formula1>"歩,分"</formula1>
    </dataValidation>
    <dataValidation imeMode="off" allowBlank="1" showInputMessage="1" showErrorMessage="1" sqref="K9"/>
    <dataValidation type="whole" imeMode="off" allowBlank="1" showInputMessage="1" showErrorMessage="1" prompt="目的を持って外出した日は、「1」を入力してください。" sqref="I12:I42">
      <formula1>0</formula1>
      <formula2>1</formula2>
    </dataValidation>
    <dataValidation imeMode="off" allowBlank="1" showInputMessage="1" showErrorMessage="1" prompt="記録する年を数字で入力してください。_x000a_例）　2021年⇒2021" sqref="A10:B11"/>
  </dataValidations>
  <pageMargins left="0.51181102362204722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AG51"/>
  <sheetViews>
    <sheetView showGridLines="0" view="pageBreakPreview" zoomScale="136" zoomScaleNormal="100" zoomScaleSheetLayoutView="136" workbookViewId="0">
      <selection activeCell="K48" sqref="K48"/>
    </sheetView>
  </sheetViews>
  <sheetFormatPr defaultColWidth="8.625" defaultRowHeight="18" customHeight="1" x14ac:dyDescent="0.15"/>
  <cols>
    <col min="1" max="1" width="4.625" style="6" customWidth="1"/>
    <col min="2" max="2" width="6.625" style="6" customWidth="1"/>
    <col min="3" max="3" width="6.625" style="74" customWidth="1"/>
    <col min="4" max="4" width="10.625" style="74" customWidth="1"/>
    <col min="5" max="5" width="6.625" style="36" customWidth="1"/>
    <col min="6" max="7" width="8.625" style="6" customWidth="1"/>
    <col min="8" max="11" width="8.625" style="6"/>
    <col min="12" max="12" width="10.625" style="6" customWidth="1"/>
    <col min="13" max="13" width="1.875" style="6" customWidth="1"/>
    <col min="14" max="14" width="8.625" style="13" hidden="1" customWidth="1"/>
    <col min="15" max="20" width="8.625" style="14" hidden="1" customWidth="1"/>
    <col min="21" max="29" width="8.625" style="13" hidden="1" customWidth="1"/>
    <col min="30" max="30" width="2.75" style="6" customWidth="1"/>
    <col min="31" max="16384" width="8.625" style="6"/>
  </cols>
  <sheetData>
    <row r="1" spans="1:33" ht="11.1" customHeight="1" x14ac:dyDescent="0.15">
      <c r="A1" s="330" t="s">
        <v>41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33" ht="24.95" customHeight="1" x14ac:dyDescent="0.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33" ht="14.25" customHeight="1" x14ac:dyDescent="0.15">
      <c r="A3" s="6" t="s">
        <v>24</v>
      </c>
      <c r="C3" s="6"/>
      <c r="D3" s="6"/>
      <c r="E3" s="6"/>
      <c r="AD3" s="5"/>
    </row>
    <row r="4" spans="1:33" ht="20.100000000000001" customHeight="1" x14ac:dyDescent="0.25">
      <c r="A4" s="263" t="s">
        <v>0</v>
      </c>
      <c r="B4" s="266" t="s">
        <v>14</v>
      </c>
      <c r="C4" s="267"/>
      <c r="D4" s="331" t="s">
        <v>33</v>
      </c>
      <c r="E4" s="332"/>
      <c r="F4" s="332"/>
      <c r="G4" s="333"/>
      <c r="H4" s="63" t="s">
        <v>17</v>
      </c>
      <c r="I4" s="334" t="s">
        <v>23</v>
      </c>
      <c r="J4" s="334"/>
      <c r="K4" s="334"/>
      <c r="L4" s="334"/>
      <c r="M4" s="15"/>
      <c r="N4" s="14"/>
      <c r="R4" s="13"/>
      <c r="S4" s="13"/>
      <c r="T4" s="13"/>
    </row>
    <row r="5" spans="1:33" ht="18" customHeight="1" x14ac:dyDescent="0.15">
      <c r="A5" s="264"/>
      <c r="B5" s="274" t="s">
        <v>27</v>
      </c>
      <c r="C5" s="275"/>
      <c r="D5" s="335" t="s">
        <v>32</v>
      </c>
      <c r="E5" s="335"/>
      <c r="F5" s="335"/>
      <c r="G5" s="337">
        <v>45</v>
      </c>
      <c r="H5" s="64" t="s">
        <v>15</v>
      </c>
      <c r="I5" s="339" t="s">
        <v>20</v>
      </c>
      <c r="J5" s="340"/>
      <c r="K5" s="340"/>
      <c r="L5" s="341"/>
      <c r="N5" s="14"/>
      <c r="T5" s="13"/>
    </row>
    <row r="6" spans="1:33" ht="22.5" customHeight="1" x14ac:dyDescent="0.25">
      <c r="A6" s="264"/>
      <c r="B6" s="276"/>
      <c r="C6" s="277"/>
      <c r="D6" s="336"/>
      <c r="E6" s="336"/>
      <c r="F6" s="336"/>
      <c r="G6" s="338"/>
      <c r="H6" s="65" t="s">
        <v>16</v>
      </c>
      <c r="I6" s="342" t="s">
        <v>21</v>
      </c>
      <c r="J6" s="343"/>
      <c r="K6" s="343"/>
      <c r="L6" s="344"/>
      <c r="N6" s="14"/>
      <c r="T6" s="13"/>
      <c r="AB6" s="16"/>
      <c r="AC6" s="16"/>
      <c r="AD6" s="15"/>
      <c r="AE6" s="15"/>
    </row>
    <row r="7" spans="1:33" ht="20.100000000000001" customHeight="1" x14ac:dyDescent="0.15">
      <c r="A7" s="265"/>
      <c r="B7" s="290" t="s">
        <v>30</v>
      </c>
      <c r="C7" s="291"/>
      <c r="D7" s="345" t="s">
        <v>34</v>
      </c>
      <c r="E7" s="346"/>
      <c r="F7" s="346"/>
      <c r="G7" s="346"/>
      <c r="H7" s="346"/>
      <c r="I7" s="346"/>
      <c r="J7" s="346"/>
      <c r="K7" s="346"/>
      <c r="L7" s="347"/>
      <c r="AC7" s="16"/>
      <c r="AD7" s="15"/>
      <c r="AE7" s="15"/>
      <c r="AF7" s="15"/>
      <c r="AG7" s="15"/>
    </row>
    <row r="8" spans="1:33" ht="20.100000000000001" customHeight="1" x14ac:dyDescent="0.15">
      <c r="A8" s="321" t="s">
        <v>36</v>
      </c>
      <c r="B8" s="322"/>
      <c r="C8" s="323"/>
      <c r="D8" s="324" t="s">
        <v>37</v>
      </c>
      <c r="E8" s="324"/>
      <c r="F8" s="324"/>
      <c r="G8" s="324"/>
      <c r="H8" s="324"/>
      <c r="I8" s="324"/>
      <c r="J8" s="324"/>
      <c r="K8" s="324"/>
      <c r="L8" s="324"/>
      <c r="AC8" s="16"/>
      <c r="AD8" s="15"/>
      <c r="AE8" s="15"/>
      <c r="AF8" s="15"/>
      <c r="AG8" s="15"/>
    </row>
    <row r="9" spans="1:33" ht="18" customHeight="1" x14ac:dyDescent="0.15">
      <c r="A9" s="38"/>
      <c r="B9" s="38"/>
      <c r="C9" s="69"/>
      <c r="D9" s="69"/>
      <c r="E9" s="7"/>
      <c r="F9" s="7"/>
      <c r="G9" s="70"/>
      <c r="H9" s="9"/>
      <c r="I9" s="10"/>
      <c r="J9" s="10"/>
      <c r="K9" s="10"/>
      <c r="L9" s="11"/>
      <c r="O9" s="17">
        <v>5</v>
      </c>
      <c r="P9" s="18">
        <v>6</v>
      </c>
      <c r="Q9" s="19">
        <v>7</v>
      </c>
      <c r="R9" s="17">
        <v>10</v>
      </c>
      <c r="S9" s="18">
        <v>11</v>
      </c>
      <c r="T9" s="19">
        <v>12</v>
      </c>
    </row>
    <row r="10" spans="1:33" ht="18" customHeight="1" x14ac:dyDescent="0.15">
      <c r="E10" s="7"/>
      <c r="F10" s="7"/>
      <c r="G10" s="8"/>
      <c r="H10" s="9"/>
      <c r="I10" s="10"/>
      <c r="J10" s="10"/>
      <c r="K10" s="10"/>
      <c r="L10" s="11"/>
    </row>
    <row r="11" spans="1:33" ht="18" customHeight="1" x14ac:dyDescent="0.15">
      <c r="E11" s="7"/>
      <c r="F11" s="7"/>
      <c r="G11" s="8"/>
      <c r="H11" s="9"/>
      <c r="I11" s="10"/>
      <c r="J11" s="10"/>
      <c r="K11" s="10"/>
      <c r="L11" s="11"/>
    </row>
    <row r="12" spans="1:33" ht="18" customHeight="1" x14ac:dyDescent="0.15">
      <c r="E12" s="7"/>
      <c r="F12" s="7"/>
      <c r="G12" s="8"/>
      <c r="H12" s="9"/>
      <c r="I12" s="10"/>
      <c r="J12" s="10"/>
      <c r="K12" s="10"/>
      <c r="L12" s="11"/>
    </row>
    <row r="13" spans="1:33" ht="18" customHeight="1" x14ac:dyDescent="0.15">
      <c r="E13" s="7"/>
      <c r="F13" s="7"/>
      <c r="G13" s="8"/>
      <c r="H13" s="9"/>
      <c r="I13" s="10"/>
      <c r="J13" s="10"/>
      <c r="K13" s="10"/>
      <c r="L13" s="11"/>
    </row>
    <row r="14" spans="1:33" ht="18" customHeight="1" thickBot="1" x14ac:dyDescent="0.2">
      <c r="B14" s="74"/>
      <c r="D14" s="7"/>
      <c r="E14" s="7"/>
      <c r="F14" s="123"/>
      <c r="G14" s="124" t="s">
        <v>26</v>
      </c>
      <c r="H14" s="125"/>
      <c r="I14" s="126"/>
      <c r="J14" s="10"/>
      <c r="K14" s="11"/>
      <c r="O14" s="20" t="e">
        <f>#REF!</f>
        <v>#REF!</v>
      </c>
      <c r="P14" s="20" t="e">
        <f>#REF!</f>
        <v>#REF!</v>
      </c>
      <c r="Q14" s="20" t="e">
        <f>#REF!</f>
        <v>#REF!</v>
      </c>
      <c r="R14" s="20" t="e">
        <f>#REF!</f>
        <v>#REF!</v>
      </c>
      <c r="S14" s="20" t="e">
        <f>#REF!</f>
        <v>#REF!</v>
      </c>
      <c r="T14" s="20" t="e">
        <f>#REF!</f>
        <v>#REF!</v>
      </c>
      <c r="U14" s="21" t="s">
        <v>18</v>
      </c>
      <c r="V14" s="22" t="e">
        <f>#REF!</f>
        <v>#REF!</v>
      </c>
      <c r="W14" s="22" t="e">
        <f>#REF!</f>
        <v>#REF!</v>
      </c>
      <c r="X14" s="22" t="e">
        <f>#REF!</f>
        <v>#REF!</v>
      </c>
      <c r="Y14" s="22" t="e">
        <f>#REF!</f>
        <v>#REF!</v>
      </c>
      <c r="Z14" s="22" t="e">
        <f>#REF!</f>
        <v>#REF!</v>
      </c>
      <c r="AA14" s="22" t="e">
        <f>#REF!</f>
        <v>#REF!</v>
      </c>
    </row>
    <row r="15" spans="1:33" s="37" customFormat="1" ht="14.25" customHeight="1" x14ac:dyDescent="0.15">
      <c r="A15" s="78"/>
      <c r="B15" s="325" t="s">
        <v>47</v>
      </c>
      <c r="C15" s="326"/>
      <c r="D15" s="256" t="s">
        <v>25</v>
      </c>
      <c r="E15" s="252"/>
      <c r="F15" s="327"/>
      <c r="G15" s="129" t="s">
        <v>1</v>
      </c>
      <c r="H15" s="129" t="s">
        <v>2</v>
      </c>
      <c r="I15" s="129" t="s">
        <v>3</v>
      </c>
      <c r="J15" s="129" t="s">
        <v>4</v>
      </c>
      <c r="K15" s="130" t="s">
        <v>5</v>
      </c>
      <c r="M15" s="6"/>
      <c r="N15" s="13"/>
      <c r="O15" s="24" t="s">
        <v>6</v>
      </c>
      <c r="P15" s="24" t="s">
        <v>6</v>
      </c>
      <c r="Q15" s="24" t="s">
        <v>6</v>
      </c>
      <c r="R15" s="24" t="s">
        <v>6</v>
      </c>
      <c r="S15" s="24" t="s">
        <v>6</v>
      </c>
      <c r="T15" s="24" t="s">
        <v>7</v>
      </c>
      <c r="U15" s="13"/>
      <c r="V15" s="24" t="s">
        <v>6</v>
      </c>
      <c r="W15" s="24" t="s">
        <v>6</v>
      </c>
      <c r="X15" s="24" t="s">
        <v>6</v>
      </c>
      <c r="Y15" s="24" t="s">
        <v>6</v>
      </c>
      <c r="Z15" s="24" t="s">
        <v>6</v>
      </c>
      <c r="AA15" s="24" t="s">
        <v>7</v>
      </c>
      <c r="AB15" s="13"/>
      <c r="AC15" s="13"/>
      <c r="AD15" s="6"/>
      <c r="AE15" s="12"/>
    </row>
    <row r="16" spans="1:33" s="37" customFormat="1" ht="14.25" customHeight="1" x14ac:dyDescent="0.15">
      <c r="A16" s="78"/>
      <c r="B16" s="131" t="s">
        <v>28</v>
      </c>
      <c r="C16" s="80"/>
      <c r="D16" s="328" t="s">
        <v>35</v>
      </c>
      <c r="E16" s="329"/>
      <c r="F16" s="122" t="s">
        <v>8</v>
      </c>
      <c r="G16" s="122" t="s">
        <v>9</v>
      </c>
      <c r="H16" s="122"/>
      <c r="I16" s="122"/>
      <c r="J16" s="122" t="s">
        <v>8</v>
      </c>
      <c r="K16" s="132" t="s">
        <v>8</v>
      </c>
      <c r="M16" s="6"/>
      <c r="N16" s="26" t="s">
        <v>10</v>
      </c>
      <c r="O16" s="27" t="e">
        <f>#REF!</f>
        <v>#REF!</v>
      </c>
      <c r="P16" s="27" t="e">
        <f>#REF!</f>
        <v>#REF!</v>
      </c>
      <c r="Q16" s="27" t="e">
        <f>#REF!</f>
        <v>#REF!</v>
      </c>
      <c r="R16" s="27" t="e">
        <f>#REF!</f>
        <v>#REF!</v>
      </c>
      <c r="S16" s="27" t="e">
        <f>#REF!</f>
        <v>#REF!</v>
      </c>
      <c r="T16" s="28" t="e">
        <f>S16</f>
        <v>#REF!</v>
      </c>
      <c r="U16" s="26" t="s">
        <v>11</v>
      </c>
      <c r="V16" s="27" t="e">
        <f>#REF!</f>
        <v>#REF!</v>
      </c>
      <c r="W16" s="27" t="e">
        <f>#REF!</f>
        <v>#REF!</v>
      </c>
      <c r="X16" s="27" t="e">
        <f>#REF!</f>
        <v>#REF!</v>
      </c>
      <c r="Y16" s="27" t="e">
        <f>#REF!</f>
        <v>#REF!</v>
      </c>
      <c r="Z16" s="27" t="e">
        <f>#REF!</f>
        <v>#REF!</v>
      </c>
      <c r="AA16" s="29" t="e">
        <f>Z16</f>
        <v>#REF!</v>
      </c>
      <c r="AB16" s="13"/>
      <c r="AC16" s="13"/>
    </row>
    <row r="17" spans="2:29" s="37" customFormat="1" ht="15" customHeight="1" x14ac:dyDescent="0.15">
      <c r="B17" s="133">
        <v>1</v>
      </c>
      <c r="C17" s="60">
        <v>45383</v>
      </c>
      <c r="D17" s="61">
        <v>8000</v>
      </c>
      <c r="E17" s="62" t="s">
        <v>13</v>
      </c>
      <c r="F17" s="2">
        <v>4</v>
      </c>
      <c r="G17" s="42"/>
      <c r="H17" s="42">
        <v>1</v>
      </c>
      <c r="I17" s="43">
        <v>1</v>
      </c>
      <c r="J17" s="44">
        <v>6</v>
      </c>
      <c r="K17" s="30">
        <v>6</v>
      </c>
      <c r="M17" s="6"/>
      <c r="N17" s="13" t="e">
        <f t="shared" ref="N17:N47" si="0">MAX(O17:T17)</f>
        <v>#REF!</v>
      </c>
      <c r="O17" s="14" t="e">
        <f t="shared" ref="O17:O47" si="1">IF($D17&lt;O$16,O$14,0)</f>
        <v>#REF!</v>
      </c>
      <c r="P17" s="14" t="e">
        <f t="shared" ref="P17:S47" si="2">IF(AND($D17&gt;=O$16,$D17&lt;P$16),P$14,0)</f>
        <v>#REF!</v>
      </c>
      <c r="Q17" s="14" t="e">
        <f t="shared" si="2"/>
        <v>#REF!</v>
      </c>
      <c r="R17" s="14" t="e">
        <f t="shared" si="2"/>
        <v>#REF!</v>
      </c>
      <c r="S17" s="14" t="e">
        <f t="shared" si="2"/>
        <v>#REF!</v>
      </c>
      <c r="T17" s="14" t="e">
        <f t="shared" ref="T17:T47" si="3">IF($D17&gt;=S$16,T$14,0)</f>
        <v>#REF!</v>
      </c>
      <c r="U17" s="13" t="e">
        <f t="shared" ref="U17:U47" si="4">MAX(V17:AA17)</f>
        <v>#REF!</v>
      </c>
      <c r="V17" s="14" t="e">
        <f t="shared" ref="V17:V47" si="5">IF($D17&lt;V$16,V$14,0)</f>
        <v>#REF!</v>
      </c>
      <c r="W17" s="14" t="e">
        <f t="shared" ref="W17:Z47" si="6">IF(AND($D17&gt;=V$16,$D17&lt;W$16),W$14,0)</f>
        <v>#REF!</v>
      </c>
      <c r="X17" s="14" t="e">
        <f t="shared" si="6"/>
        <v>#REF!</v>
      </c>
      <c r="Y17" s="14" t="e">
        <f t="shared" si="6"/>
        <v>#REF!</v>
      </c>
      <c r="Z17" s="14" t="e">
        <f t="shared" si="6"/>
        <v>#REF!</v>
      </c>
      <c r="AA17" s="14" t="e">
        <f t="shared" ref="AA17:AA47" si="7">IF($D17&gt;=Z$16,AA$14,0)</f>
        <v>#REF!</v>
      </c>
      <c r="AB17" s="13"/>
      <c r="AC17" s="13"/>
    </row>
    <row r="18" spans="2:29" s="37" customFormat="1" ht="15" customHeight="1" x14ac:dyDescent="0.15">
      <c r="B18" s="134">
        <v>2</v>
      </c>
      <c r="C18" s="41">
        <v>45384</v>
      </c>
      <c r="D18" s="45"/>
      <c r="E18" s="46"/>
      <c r="F18" s="3" t="s">
        <v>29</v>
      </c>
      <c r="G18" s="47">
        <v>1</v>
      </c>
      <c r="H18" s="47">
        <v>1</v>
      </c>
      <c r="I18" s="48">
        <v>1</v>
      </c>
      <c r="J18" s="49">
        <v>3</v>
      </c>
      <c r="K18" s="31">
        <f t="shared" ref="K18:K47" si="8">K17+J18</f>
        <v>9</v>
      </c>
      <c r="M18" s="6"/>
      <c r="N18" s="13" t="e">
        <f t="shared" si="0"/>
        <v>#REF!</v>
      </c>
      <c r="O18" s="14" t="e">
        <f t="shared" si="1"/>
        <v>#REF!</v>
      </c>
      <c r="P18" s="14" t="e">
        <f t="shared" si="2"/>
        <v>#REF!</v>
      </c>
      <c r="Q18" s="14" t="e">
        <f t="shared" si="2"/>
        <v>#REF!</v>
      </c>
      <c r="R18" s="14" t="e">
        <f t="shared" si="2"/>
        <v>#REF!</v>
      </c>
      <c r="S18" s="14" t="e">
        <f t="shared" si="2"/>
        <v>#REF!</v>
      </c>
      <c r="T18" s="14" t="e">
        <f t="shared" si="3"/>
        <v>#REF!</v>
      </c>
      <c r="U18" s="13" t="e">
        <f t="shared" si="4"/>
        <v>#REF!</v>
      </c>
      <c r="V18" s="14" t="e">
        <f t="shared" si="5"/>
        <v>#REF!</v>
      </c>
      <c r="W18" s="14" t="e">
        <f t="shared" si="6"/>
        <v>#REF!</v>
      </c>
      <c r="X18" s="14" t="e">
        <f t="shared" si="6"/>
        <v>#REF!</v>
      </c>
      <c r="Y18" s="14" t="e">
        <f t="shared" si="6"/>
        <v>#REF!</v>
      </c>
      <c r="Z18" s="14" t="e">
        <f t="shared" si="6"/>
        <v>#REF!</v>
      </c>
      <c r="AA18" s="14" t="e">
        <f t="shared" si="7"/>
        <v>#REF!</v>
      </c>
      <c r="AB18" s="13"/>
      <c r="AC18" s="13"/>
    </row>
    <row r="19" spans="2:29" s="37" customFormat="1" ht="15" customHeight="1" x14ac:dyDescent="0.15">
      <c r="B19" s="134">
        <v>3</v>
      </c>
      <c r="C19" s="41">
        <v>45385</v>
      </c>
      <c r="D19" s="45"/>
      <c r="E19" s="46"/>
      <c r="F19" s="3" t="s">
        <v>29</v>
      </c>
      <c r="G19" s="47">
        <v>1</v>
      </c>
      <c r="H19" s="47">
        <v>1</v>
      </c>
      <c r="I19" s="48">
        <v>1</v>
      </c>
      <c r="J19" s="49">
        <v>3</v>
      </c>
      <c r="K19" s="31">
        <f t="shared" si="8"/>
        <v>12</v>
      </c>
      <c r="M19" s="6"/>
      <c r="N19" s="13" t="e">
        <f t="shared" si="0"/>
        <v>#REF!</v>
      </c>
      <c r="O19" s="14" t="e">
        <f t="shared" si="1"/>
        <v>#REF!</v>
      </c>
      <c r="P19" s="14" t="e">
        <f t="shared" si="2"/>
        <v>#REF!</v>
      </c>
      <c r="Q19" s="14" t="e">
        <f t="shared" si="2"/>
        <v>#REF!</v>
      </c>
      <c r="R19" s="14" t="e">
        <f t="shared" si="2"/>
        <v>#REF!</v>
      </c>
      <c r="S19" s="14" t="e">
        <f t="shared" si="2"/>
        <v>#REF!</v>
      </c>
      <c r="T19" s="14" t="e">
        <f t="shared" si="3"/>
        <v>#REF!</v>
      </c>
      <c r="U19" s="13" t="e">
        <f t="shared" si="4"/>
        <v>#REF!</v>
      </c>
      <c r="V19" s="14" t="e">
        <f t="shared" si="5"/>
        <v>#REF!</v>
      </c>
      <c r="W19" s="14" t="e">
        <f t="shared" si="6"/>
        <v>#REF!</v>
      </c>
      <c r="X19" s="14" t="e">
        <f t="shared" si="6"/>
        <v>#REF!</v>
      </c>
      <c r="Y19" s="14" t="e">
        <f t="shared" si="6"/>
        <v>#REF!</v>
      </c>
      <c r="Z19" s="14" t="e">
        <f t="shared" si="6"/>
        <v>#REF!</v>
      </c>
      <c r="AA19" s="14" t="e">
        <f t="shared" si="7"/>
        <v>#REF!</v>
      </c>
      <c r="AB19" s="13"/>
      <c r="AC19" s="13"/>
    </row>
    <row r="20" spans="2:29" s="37" customFormat="1" ht="15" customHeight="1" x14ac:dyDescent="0.15">
      <c r="B20" s="134">
        <v>4</v>
      </c>
      <c r="C20" s="41">
        <v>45386</v>
      </c>
      <c r="D20" s="45">
        <v>5000</v>
      </c>
      <c r="E20" s="46" t="s">
        <v>22</v>
      </c>
      <c r="F20" s="3">
        <v>2</v>
      </c>
      <c r="G20" s="47"/>
      <c r="H20" s="47">
        <v>1</v>
      </c>
      <c r="I20" s="48">
        <v>1</v>
      </c>
      <c r="J20" s="49">
        <v>4</v>
      </c>
      <c r="K20" s="31">
        <f t="shared" si="8"/>
        <v>16</v>
      </c>
      <c r="M20" s="6"/>
      <c r="N20" s="13" t="e">
        <f t="shared" si="0"/>
        <v>#REF!</v>
      </c>
      <c r="O20" s="14" t="e">
        <f t="shared" si="1"/>
        <v>#REF!</v>
      </c>
      <c r="P20" s="14" t="e">
        <f t="shared" si="2"/>
        <v>#REF!</v>
      </c>
      <c r="Q20" s="14" t="e">
        <f t="shared" si="2"/>
        <v>#REF!</v>
      </c>
      <c r="R20" s="14" t="e">
        <f t="shared" si="2"/>
        <v>#REF!</v>
      </c>
      <c r="S20" s="14" t="e">
        <f t="shared" si="2"/>
        <v>#REF!</v>
      </c>
      <c r="T20" s="14" t="e">
        <f t="shared" si="3"/>
        <v>#REF!</v>
      </c>
      <c r="U20" s="13" t="e">
        <f t="shared" si="4"/>
        <v>#REF!</v>
      </c>
      <c r="V20" s="14" t="e">
        <f t="shared" si="5"/>
        <v>#REF!</v>
      </c>
      <c r="W20" s="14" t="e">
        <f t="shared" si="6"/>
        <v>#REF!</v>
      </c>
      <c r="X20" s="14" t="e">
        <f t="shared" si="6"/>
        <v>#REF!</v>
      </c>
      <c r="Y20" s="14" t="e">
        <f t="shared" si="6"/>
        <v>#REF!</v>
      </c>
      <c r="Z20" s="14" t="e">
        <f t="shared" si="6"/>
        <v>#REF!</v>
      </c>
      <c r="AA20" s="14" t="e">
        <f t="shared" si="7"/>
        <v>#REF!</v>
      </c>
      <c r="AB20" s="13"/>
      <c r="AC20" s="13"/>
    </row>
    <row r="21" spans="2:29" s="37" customFormat="1" ht="15" customHeight="1" x14ac:dyDescent="0.15">
      <c r="B21" s="134">
        <v>5</v>
      </c>
      <c r="C21" s="41">
        <v>45387</v>
      </c>
      <c r="D21" s="45"/>
      <c r="E21" s="46"/>
      <c r="F21" s="3" t="s">
        <v>29</v>
      </c>
      <c r="G21" s="47">
        <v>1</v>
      </c>
      <c r="H21" s="47">
        <v>1</v>
      </c>
      <c r="I21" s="48">
        <v>1</v>
      </c>
      <c r="J21" s="49">
        <v>3</v>
      </c>
      <c r="K21" s="31">
        <f t="shared" si="8"/>
        <v>19</v>
      </c>
      <c r="M21" s="6"/>
      <c r="N21" s="13" t="e">
        <f t="shared" si="0"/>
        <v>#REF!</v>
      </c>
      <c r="O21" s="14" t="e">
        <f t="shared" si="1"/>
        <v>#REF!</v>
      </c>
      <c r="P21" s="14" t="e">
        <f t="shared" si="2"/>
        <v>#REF!</v>
      </c>
      <c r="Q21" s="14" t="e">
        <f t="shared" si="2"/>
        <v>#REF!</v>
      </c>
      <c r="R21" s="14" t="e">
        <f t="shared" si="2"/>
        <v>#REF!</v>
      </c>
      <c r="S21" s="14" t="e">
        <f t="shared" si="2"/>
        <v>#REF!</v>
      </c>
      <c r="T21" s="14" t="e">
        <f t="shared" si="3"/>
        <v>#REF!</v>
      </c>
      <c r="U21" s="13" t="e">
        <f t="shared" si="4"/>
        <v>#REF!</v>
      </c>
      <c r="V21" s="14" t="e">
        <f t="shared" si="5"/>
        <v>#REF!</v>
      </c>
      <c r="W21" s="14" t="e">
        <f t="shared" si="6"/>
        <v>#REF!</v>
      </c>
      <c r="X21" s="14" t="e">
        <f t="shared" si="6"/>
        <v>#REF!</v>
      </c>
      <c r="Y21" s="14" t="e">
        <f t="shared" si="6"/>
        <v>#REF!</v>
      </c>
      <c r="Z21" s="14" t="e">
        <f t="shared" si="6"/>
        <v>#REF!</v>
      </c>
      <c r="AA21" s="14" t="e">
        <f t="shared" si="7"/>
        <v>#REF!</v>
      </c>
      <c r="AB21" s="13"/>
      <c r="AC21" s="13"/>
    </row>
    <row r="22" spans="2:29" s="37" customFormat="1" ht="15" customHeight="1" x14ac:dyDescent="0.15">
      <c r="B22" s="134">
        <v>6</v>
      </c>
      <c r="C22" s="41">
        <v>45388</v>
      </c>
      <c r="D22" s="45"/>
      <c r="E22" s="46"/>
      <c r="F22" s="3" t="s">
        <v>29</v>
      </c>
      <c r="G22" s="47">
        <v>1</v>
      </c>
      <c r="H22" s="47">
        <v>1</v>
      </c>
      <c r="I22" s="48">
        <v>1</v>
      </c>
      <c r="J22" s="49">
        <v>3</v>
      </c>
      <c r="K22" s="31">
        <f t="shared" si="8"/>
        <v>22</v>
      </c>
      <c r="M22" s="6"/>
      <c r="N22" s="13" t="e">
        <f t="shared" si="0"/>
        <v>#REF!</v>
      </c>
      <c r="O22" s="14" t="e">
        <f t="shared" si="1"/>
        <v>#REF!</v>
      </c>
      <c r="P22" s="14" t="e">
        <f t="shared" si="2"/>
        <v>#REF!</v>
      </c>
      <c r="Q22" s="14" t="e">
        <f t="shared" si="2"/>
        <v>#REF!</v>
      </c>
      <c r="R22" s="14" t="e">
        <f t="shared" si="2"/>
        <v>#REF!</v>
      </c>
      <c r="S22" s="14" t="e">
        <f t="shared" si="2"/>
        <v>#REF!</v>
      </c>
      <c r="T22" s="14" t="e">
        <f t="shared" si="3"/>
        <v>#REF!</v>
      </c>
      <c r="U22" s="13" t="e">
        <f t="shared" si="4"/>
        <v>#REF!</v>
      </c>
      <c r="V22" s="14" t="e">
        <f t="shared" si="5"/>
        <v>#REF!</v>
      </c>
      <c r="W22" s="14" t="e">
        <f t="shared" si="6"/>
        <v>#REF!</v>
      </c>
      <c r="X22" s="14" t="e">
        <f t="shared" si="6"/>
        <v>#REF!</v>
      </c>
      <c r="Y22" s="14" t="e">
        <f t="shared" si="6"/>
        <v>#REF!</v>
      </c>
      <c r="Z22" s="14" t="e">
        <f t="shared" si="6"/>
        <v>#REF!</v>
      </c>
      <c r="AA22" s="14" t="e">
        <f t="shared" si="7"/>
        <v>#REF!</v>
      </c>
      <c r="AB22" s="13"/>
      <c r="AC22" s="13"/>
    </row>
    <row r="23" spans="2:29" s="37" customFormat="1" ht="15" customHeight="1" x14ac:dyDescent="0.15">
      <c r="B23" s="134">
        <v>7</v>
      </c>
      <c r="C23" s="41">
        <v>45389</v>
      </c>
      <c r="D23" s="45">
        <v>5000</v>
      </c>
      <c r="E23" s="46" t="s">
        <v>22</v>
      </c>
      <c r="F23" s="3">
        <v>2</v>
      </c>
      <c r="G23" s="47"/>
      <c r="H23" s="47">
        <v>1</v>
      </c>
      <c r="I23" s="48"/>
      <c r="J23" s="49">
        <v>3</v>
      </c>
      <c r="K23" s="31">
        <f t="shared" si="8"/>
        <v>25</v>
      </c>
      <c r="M23" s="6"/>
      <c r="N23" s="13" t="e">
        <f t="shared" si="0"/>
        <v>#REF!</v>
      </c>
      <c r="O23" s="14" t="e">
        <f t="shared" si="1"/>
        <v>#REF!</v>
      </c>
      <c r="P23" s="14" t="e">
        <f t="shared" si="2"/>
        <v>#REF!</v>
      </c>
      <c r="Q23" s="14" t="e">
        <f t="shared" si="2"/>
        <v>#REF!</v>
      </c>
      <c r="R23" s="14" t="e">
        <f t="shared" si="2"/>
        <v>#REF!</v>
      </c>
      <c r="S23" s="14" t="e">
        <f t="shared" si="2"/>
        <v>#REF!</v>
      </c>
      <c r="T23" s="14" t="e">
        <f t="shared" si="3"/>
        <v>#REF!</v>
      </c>
      <c r="U23" s="13" t="e">
        <f t="shared" si="4"/>
        <v>#REF!</v>
      </c>
      <c r="V23" s="14" t="e">
        <f t="shared" si="5"/>
        <v>#REF!</v>
      </c>
      <c r="W23" s="14" t="e">
        <f t="shared" si="6"/>
        <v>#REF!</v>
      </c>
      <c r="X23" s="14" t="e">
        <f t="shared" si="6"/>
        <v>#REF!</v>
      </c>
      <c r="Y23" s="14" t="e">
        <f t="shared" si="6"/>
        <v>#REF!</v>
      </c>
      <c r="Z23" s="14" t="e">
        <f t="shared" si="6"/>
        <v>#REF!</v>
      </c>
      <c r="AA23" s="14" t="e">
        <f t="shared" si="7"/>
        <v>#REF!</v>
      </c>
      <c r="AB23" s="13"/>
      <c r="AC23" s="13"/>
    </row>
    <row r="24" spans="2:29" s="37" customFormat="1" ht="15" customHeight="1" x14ac:dyDescent="0.15">
      <c r="B24" s="134">
        <v>8</v>
      </c>
      <c r="C24" s="41">
        <v>45390</v>
      </c>
      <c r="D24" s="45"/>
      <c r="E24" s="46"/>
      <c r="F24" s="3" t="s">
        <v>29</v>
      </c>
      <c r="G24" s="47">
        <v>1</v>
      </c>
      <c r="H24" s="47">
        <v>1</v>
      </c>
      <c r="I24" s="48"/>
      <c r="J24" s="49">
        <v>2</v>
      </c>
      <c r="K24" s="31">
        <f t="shared" si="8"/>
        <v>27</v>
      </c>
      <c r="M24" s="6"/>
      <c r="N24" s="13" t="e">
        <f t="shared" si="0"/>
        <v>#REF!</v>
      </c>
      <c r="O24" s="14" t="e">
        <f t="shared" si="1"/>
        <v>#REF!</v>
      </c>
      <c r="P24" s="14" t="e">
        <f t="shared" si="2"/>
        <v>#REF!</v>
      </c>
      <c r="Q24" s="14" t="e">
        <f t="shared" si="2"/>
        <v>#REF!</v>
      </c>
      <c r="R24" s="14" t="e">
        <f t="shared" si="2"/>
        <v>#REF!</v>
      </c>
      <c r="S24" s="14" t="e">
        <f t="shared" si="2"/>
        <v>#REF!</v>
      </c>
      <c r="T24" s="14" t="e">
        <f t="shared" si="3"/>
        <v>#REF!</v>
      </c>
      <c r="U24" s="13" t="e">
        <f t="shared" si="4"/>
        <v>#REF!</v>
      </c>
      <c r="V24" s="14" t="e">
        <f t="shared" si="5"/>
        <v>#REF!</v>
      </c>
      <c r="W24" s="14" t="e">
        <f t="shared" si="6"/>
        <v>#REF!</v>
      </c>
      <c r="X24" s="14" t="e">
        <f t="shared" si="6"/>
        <v>#REF!</v>
      </c>
      <c r="Y24" s="14" t="e">
        <f t="shared" si="6"/>
        <v>#REF!</v>
      </c>
      <c r="Z24" s="14" t="e">
        <f t="shared" si="6"/>
        <v>#REF!</v>
      </c>
      <c r="AA24" s="14" t="e">
        <f t="shared" si="7"/>
        <v>#REF!</v>
      </c>
      <c r="AB24" s="13"/>
      <c r="AC24" s="13"/>
    </row>
    <row r="25" spans="2:29" s="37" customFormat="1" ht="15" customHeight="1" x14ac:dyDescent="0.15">
      <c r="B25" s="134">
        <v>9</v>
      </c>
      <c r="C25" s="41">
        <v>45391</v>
      </c>
      <c r="D25" s="45">
        <v>20</v>
      </c>
      <c r="E25" s="46" t="s">
        <v>12</v>
      </c>
      <c r="F25" s="3">
        <v>1</v>
      </c>
      <c r="G25" s="47"/>
      <c r="H25" s="47">
        <v>1</v>
      </c>
      <c r="I25" s="48"/>
      <c r="J25" s="49">
        <v>2</v>
      </c>
      <c r="K25" s="31">
        <f t="shared" si="8"/>
        <v>29</v>
      </c>
      <c r="M25" s="6"/>
      <c r="N25" s="13" t="e">
        <f t="shared" si="0"/>
        <v>#REF!</v>
      </c>
      <c r="O25" s="14" t="e">
        <f t="shared" si="1"/>
        <v>#REF!</v>
      </c>
      <c r="P25" s="14" t="e">
        <f t="shared" si="2"/>
        <v>#REF!</v>
      </c>
      <c r="Q25" s="14" t="e">
        <f t="shared" si="2"/>
        <v>#REF!</v>
      </c>
      <c r="R25" s="14" t="e">
        <f t="shared" si="2"/>
        <v>#REF!</v>
      </c>
      <c r="S25" s="14" t="e">
        <f t="shared" si="2"/>
        <v>#REF!</v>
      </c>
      <c r="T25" s="14" t="e">
        <f t="shared" si="3"/>
        <v>#REF!</v>
      </c>
      <c r="U25" s="13" t="e">
        <f t="shared" si="4"/>
        <v>#REF!</v>
      </c>
      <c r="V25" s="14" t="e">
        <f t="shared" si="5"/>
        <v>#REF!</v>
      </c>
      <c r="W25" s="14" t="e">
        <f t="shared" si="6"/>
        <v>#REF!</v>
      </c>
      <c r="X25" s="14" t="e">
        <f t="shared" si="6"/>
        <v>#REF!</v>
      </c>
      <c r="Y25" s="14" t="e">
        <f t="shared" si="6"/>
        <v>#REF!</v>
      </c>
      <c r="Z25" s="14" t="e">
        <f t="shared" si="6"/>
        <v>#REF!</v>
      </c>
      <c r="AA25" s="14" t="e">
        <f t="shared" si="7"/>
        <v>#REF!</v>
      </c>
      <c r="AB25" s="13"/>
      <c r="AC25" s="13"/>
    </row>
    <row r="26" spans="2:29" s="37" customFormat="1" ht="15" customHeight="1" x14ac:dyDescent="0.15">
      <c r="B26" s="134">
        <v>10</v>
      </c>
      <c r="C26" s="41">
        <v>45392</v>
      </c>
      <c r="D26" s="45">
        <v>5000</v>
      </c>
      <c r="E26" s="46" t="s">
        <v>22</v>
      </c>
      <c r="F26" s="3">
        <v>2</v>
      </c>
      <c r="G26" s="47"/>
      <c r="H26" s="47">
        <v>1</v>
      </c>
      <c r="I26" s="48"/>
      <c r="J26" s="49">
        <v>3</v>
      </c>
      <c r="K26" s="31">
        <f t="shared" si="8"/>
        <v>32</v>
      </c>
      <c r="M26" s="6"/>
      <c r="N26" s="13" t="e">
        <f t="shared" si="0"/>
        <v>#REF!</v>
      </c>
      <c r="O26" s="14" t="e">
        <f t="shared" si="1"/>
        <v>#REF!</v>
      </c>
      <c r="P26" s="14" t="e">
        <f t="shared" si="2"/>
        <v>#REF!</v>
      </c>
      <c r="Q26" s="14" t="e">
        <f t="shared" si="2"/>
        <v>#REF!</v>
      </c>
      <c r="R26" s="14" t="e">
        <f t="shared" si="2"/>
        <v>#REF!</v>
      </c>
      <c r="S26" s="14" t="e">
        <f t="shared" si="2"/>
        <v>#REF!</v>
      </c>
      <c r="T26" s="14" t="e">
        <f t="shared" si="3"/>
        <v>#REF!</v>
      </c>
      <c r="U26" s="13" t="e">
        <f t="shared" si="4"/>
        <v>#REF!</v>
      </c>
      <c r="V26" s="14" t="e">
        <f t="shared" si="5"/>
        <v>#REF!</v>
      </c>
      <c r="W26" s="14" t="e">
        <f t="shared" si="6"/>
        <v>#REF!</v>
      </c>
      <c r="X26" s="14" t="e">
        <f t="shared" si="6"/>
        <v>#REF!</v>
      </c>
      <c r="Y26" s="14" t="e">
        <f t="shared" si="6"/>
        <v>#REF!</v>
      </c>
      <c r="Z26" s="14" t="e">
        <f t="shared" si="6"/>
        <v>#REF!</v>
      </c>
      <c r="AA26" s="14" t="e">
        <f t="shared" si="7"/>
        <v>#REF!</v>
      </c>
      <c r="AB26" s="13"/>
      <c r="AC26" s="13"/>
    </row>
    <row r="27" spans="2:29" s="37" customFormat="1" ht="15" customHeight="1" x14ac:dyDescent="0.15">
      <c r="B27" s="134">
        <v>11</v>
      </c>
      <c r="C27" s="41">
        <v>45393</v>
      </c>
      <c r="D27" s="45">
        <v>40</v>
      </c>
      <c r="E27" s="46" t="s">
        <v>12</v>
      </c>
      <c r="F27" s="3">
        <v>2</v>
      </c>
      <c r="G27" s="47"/>
      <c r="H27" s="47">
        <v>1</v>
      </c>
      <c r="I27" s="48">
        <v>1</v>
      </c>
      <c r="J27" s="49">
        <v>4</v>
      </c>
      <c r="K27" s="31">
        <f t="shared" si="8"/>
        <v>36</v>
      </c>
      <c r="M27" s="6"/>
      <c r="N27" s="13" t="e">
        <f t="shared" si="0"/>
        <v>#REF!</v>
      </c>
      <c r="O27" s="14" t="e">
        <f t="shared" si="1"/>
        <v>#REF!</v>
      </c>
      <c r="P27" s="14" t="e">
        <f t="shared" si="2"/>
        <v>#REF!</v>
      </c>
      <c r="Q27" s="14" t="e">
        <f t="shared" si="2"/>
        <v>#REF!</v>
      </c>
      <c r="R27" s="14" t="e">
        <f t="shared" si="2"/>
        <v>#REF!</v>
      </c>
      <c r="S27" s="14" t="e">
        <f t="shared" si="2"/>
        <v>#REF!</v>
      </c>
      <c r="T27" s="14" t="e">
        <f t="shared" si="3"/>
        <v>#REF!</v>
      </c>
      <c r="U27" s="13" t="e">
        <f t="shared" si="4"/>
        <v>#REF!</v>
      </c>
      <c r="V27" s="14" t="e">
        <f t="shared" si="5"/>
        <v>#REF!</v>
      </c>
      <c r="W27" s="14" t="e">
        <f t="shared" si="6"/>
        <v>#REF!</v>
      </c>
      <c r="X27" s="14" t="e">
        <f t="shared" si="6"/>
        <v>#REF!</v>
      </c>
      <c r="Y27" s="14" t="e">
        <f t="shared" si="6"/>
        <v>#REF!</v>
      </c>
      <c r="Z27" s="14" t="e">
        <f t="shared" si="6"/>
        <v>#REF!</v>
      </c>
      <c r="AA27" s="14" t="e">
        <f t="shared" si="7"/>
        <v>#REF!</v>
      </c>
      <c r="AB27" s="13"/>
      <c r="AC27" s="13"/>
    </row>
    <row r="28" spans="2:29" s="37" customFormat="1" ht="15" customHeight="1" x14ac:dyDescent="0.15">
      <c r="B28" s="134">
        <v>12</v>
      </c>
      <c r="C28" s="41">
        <v>45394</v>
      </c>
      <c r="D28" s="45"/>
      <c r="E28" s="46"/>
      <c r="F28" s="3" t="s">
        <v>29</v>
      </c>
      <c r="G28" s="47">
        <v>1</v>
      </c>
      <c r="H28" s="47">
        <v>1</v>
      </c>
      <c r="I28" s="48">
        <v>1</v>
      </c>
      <c r="J28" s="49">
        <v>3</v>
      </c>
      <c r="K28" s="31">
        <f t="shared" si="8"/>
        <v>39</v>
      </c>
      <c r="M28" s="6"/>
      <c r="N28" s="13" t="e">
        <f t="shared" si="0"/>
        <v>#REF!</v>
      </c>
      <c r="O28" s="14" t="e">
        <f t="shared" si="1"/>
        <v>#REF!</v>
      </c>
      <c r="P28" s="14" t="e">
        <f t="shared" si="2"/>
        <v>#REF!</v>
      </c>
      <c r="Q28" s="14" t="e">
        <f t="shared" si="2"/>
        <v>#REF!</v>
      </c>
      <c r="R28" s="14" t="e">
        <f t="shared" si="2"/>
        <v>#REF!</v>
      </c>
      <c r="S28" s="14" t="e">
        <f t="shared" si="2"/>
        <v>#REF!</v>
      </c>
      <c r="T28" s="14" t="e">
        <f t="shared" si="3"/>
        <v>#REF!</v>
      </c>
      <c r="U28" s="13" t="e">
        <f t="shared" si="4"/>
        <v>#REF!</v>
      </c>
      <c r="V28" s="14" t="e">
        <f t="shared" si="5"/>
        <v>#REF!</v>
      </c>
      <c r="W28" s="14" t="e">
        <f t="shared" si="6"/>
        <v>#REF!</v>
      </c>
      <c r="X28" s="14" t="e">
        <f t="shared" si="6"/>
        <v>#REF!</v>
      </c>
      <c r="Y28" s="14" t="e">
        <f t="shared" si="6"/>
        <v>#REF!</v>
      </c>
      <c r="Z28" s="14" t="e">
        <f t="shared" si="6"/>
        <v>#REF!</v>
      </c>
      <c r="AA28" s="14" t="e">
        <f t="shared" si="7"/>
        <v>#REF!</v>
      </c>
      <c r="AB28" s="13"/>
      <c r="AC28" s="13"/>
    </row>
    <row r="29" spans="2:29" s="37" customFormat="1" ht="15" customHeight="1" x14ac:dyDescent="0.15">
      <c r="B29" s="134">
        <v>13</v>
      </c>
      <c r="C29" s="41">
        <v>45395</v>
      </c>
      <c r="D29" s="45"/>
      <c r="E29" s="46"/>
      <c r="F29" s="3" t="s">
        <v>29</v>
      </c>
      <c r="G29" s="47">
        <v>1</v>
      </c>
      <c r="H29" s="47">
        <v>1</v>
      </c>
      <c r="I29" s="48"/>
      <c r="J29" s="49">
        <v>2</v>
      </c>
      <c r="K29" s="31">
        <f t="shared" si="8"/>
        <v>41</v>
      </c>
      <c r="M29" s="6"/>
      <c r="N29" s="13" t="e">
        <f t="shared" si="0"/>
        <v>#REF!</v>
      </c>
      <c r="O29" s="14" t="e">
        <f t="shared" si="1"/>
        <v>#REF!</v>
      </c>
      <c r="P29" s="14" t="e">
        <f t="shared" si="2"/>
        <v>#REF!</v>
      </c>
      <c r="Q29" s="14" t="e">
        <f t="shared" si="2"/>
        <v>#REF!</v>
      </c>
      <c r="R29" s="14" t="e">
        <f t="shared" si="2"/>
        <v>#REF!</v>
      </c>
      <c r="S29" s="14" t="e">
        <f t="shared" si="2"/>
        <v>#REF!</v>
      </c>
      <c r="T29" s="14" t="e">
        <f t="shared" si="3"/>
        <v>#REF!</v>
      </c>
      <c r="U29" s="13" t="e">
        <f t="shared" si="4"/>
        <v>#REF!</v>
      </c>
      <c r="V29" s="14" t="e">
        <f t="shared" si="5"/>
        <v>#REF!</v>
      </c>
      <c r="W29" s="14" t="e">
        <f t="shared" si="6"/>
        <v>#REF!</v>
      </c>
      <c r="X29" s="14" t="e">
        <f t="shared" si="6"/>
        <v>#REF!</v>
      </c>
      <c r="Y29" s="14" t="e">
        <f t="shared" si="6"/>
        <v>#REF!</v>
      </c>
      <c r="Z29" s="14" t="e">
        <f t="shared" si="6"/>
        <v>#REF!</v>
      </c>
      <c r="AA29" s="14" t="e">
        <f t="shared" si="7"/>
        <v>#REF!</v>
      </c>
      <c r="AB29" s="13"/>
      <c r="AC29" s="13"/>
    </row>
    <row r="30" spans="2:29" s="37" customFormat="1" ht="15" customHeight="1" x14ac:dyDescent="0.15">
      <c r="B30" s="134">
        <v>14</v>
      </c>
      <c r="C30" s="41">
        <v>45396</v>
      </c>
      <c r="D30" s="45"/>
      <c r="E30" s="46"/>
      <c r="F30" s="3" t="s">
        <v>29</v>
      </c>
      <c r="G30" s="47">
        <v>1</v>
      </c>
      <c r="H30" s="47">
        <v>1</v>
      </c>
      <c r="I30" s="48"/>
      <c r="J30" s="49">
        <v>2</v>
      </c>
      <c r="K30" s="31">
        <f t="shared" si="8"/>
        <v>43</v>
      </c>
      <c r="M30" s="6"/>
      <c r="N30" s="13" t="e">
        <f t="shared" si="0"/>
        <v>#REF!</v>
      </c>
      <c r="O30" s="14" t="e">
        <f t="shared" si="1"/>
        <v>#REF!</v>
      </c>
      <c r="P30" s="14" t="e">
        <f t="shared" si="2"/>
        <v>#REF!</v>
      </c>
      <c r="Q30" s="14" t="e">
        <f t="shared" si="2"/>
        <v>#REF!</v>
      </c>
      <c r="R30" s="14" t="e">
        <f t="shared" si="2"/>
        <v>#REF!</v>
      </c>
      <c r="S30" s="14" t="e">
        <f t="shared" si="2"/>
        <v>#REF!</v>
      </c>
      <c r="T30" s="14" t="e">
        <f t="shared" si="3"/>
        <v>#REF!</v>
      </c>
      <c r="U30" s="13" t="e">
        <f t="shared" si="4"/>
        <v>#REF!</v>
      </c>
      <c r="V30" s="14" t="e">
        <f t="shared" si="5"/>
        <v>#REF!</v>
      </c>
      <c r="W30" s="14" t="e">
        <f t="shared" si="6"/>
        <v>#REF!</v>
      </c>
      <c r="X30" s="14" t="e">
        <f t="shared" si="6"/>
        <v>#REF!</v>
      </c>
      <c r="Y30" s="14" t="e">
        <f t="shared" si="6"/>
        <v>#REF!</v>
      </c>
      <c r="Z30" s="14" t="e">
        <f t="shared" si="6"/>
        <v>#REF!</v>
      </c>
      <c r="AA30" s="14" t="e">
        <f t="shared" si="7"/>
        <v>#REF!</v>
      </c>
      <c r="AB30" s="13"/>
      <c r="AC30" s="13"/>
    </row>
    <row r="31" spans="2:29" ht="15" customHeight="1" x14ac:dyDescent="0.15">
      <c r="B31" s="134">
        <v>15</v>
      </c>
      <c r="C31" s="41">
        <v>45397</v>
      </c>
      <c r="D31" s="45">
        <v>40</v>
      </c>
      <c r="E31" s="46" t="s">
        <v>12</v>
      </c>
      <c r="F31" s="3">
        <v>2</v>
      </c>
      <c r="G31" s="47"/>
      <c r="H31" s="47">
        <v>1</v>
      </c>
      <c r="I31" s="48"/>
      <c r="J31" s="49">
        <v>3</v>
      </c>
      <c r="K31" s="31">
        <f t="shared" si="8"/>
        <v>46</v>
      </c>
      <c r="N31" s="13" t="e">
        <f t="shared" si="0"/>
        <v>#REF!</v>
      </c>
      <c r="O31" s="14" t="e">
        <f t="shared" si="1"/>
        <v>#REF!</v>
      </c>
      <c r="P31" s="14" t="e">
        <f t="shared" si="2"/>
        <v>#REF!</v>
      </c>
      <c r="Q31" s="14" t="e">
        <f t="shared" si="2"/>
        <v>#REF!</v>
      </c>
      <c r="R31" s="14" t="e">
        <f t="shared" si="2"/>
        <v>#REF!</v>
      </c>
      <c r="S31" s="14" t="e">
        <f t="shared" si="2"/>
        <v>#REF!</v>
      </c>
      <c r="T31" s="14" t="e">
        <f t="shared" si="3"/>
        <v>#REF!</v>
      </c>
      <c r="U31" s="13" t="e">
        <f t="shared" si="4"/>
        <v>#REF!</v>
      </c>
      <c r="V31" s="14" t="e">
        <f t="shared" si="5"/>
        <v>#REF!</v>
      </c>
      <c r="W31" s="14" t="e">
        <f t="shared" si="6"/>
        <v>#REF!</v>
      </c>
      <c r="X31" s="14" t="e">
        <f t="shared" si="6"/>
        <v>#REF!</v>
      </c>
      <c r="Y31" s="14" t="e">
        <f t="shared" si="6"/>
        <v>#REF!</v>
      </c>
      <c r="Z31" s="14" t="e">
        <f t="shared" si="6"/>
        <v>#REF!</v>
      </c>
      <c r="AA31" s="14" t="e">
        <f t="shared" si="7"/>
        <v>#REF!</v>
      </c>
    </row>
    <row r="32" spans="2:29" ht="15" customHeight="1" x14ac:dyDescent="0.15">
      <c r="B32" s="134">
        <v>16</v>
      </c>
      <c r="C32" s="41">
        <v>45398</v>
      </c>
      <c r="D32" s="45">
        <v>40</v>
      </c>
      <c r="E32" s="46" t="s">
        <v>12</v>
      </c>
      <c r="F32" s="3">
        <v>2</v>
      </c>
      <c r="G32" s="47"/>
      <c r="H32" s="47">
        <v>1</v>
      </c>
      <c r="I32" s="48"/>
      <c r="J32" s="49">
        <v>3</v>
      </c>
      <c r="K32" s="31">
        <f t="shared" si="8"/>
        <v>49</v>
      </c>
      <c r="N32" s="13" t="e">
        <f t="shared" si="0"/>
        <v>#REF!</v>
      </c>
      <c r="O32" s="14" t="e">
        <f t="shared" si="1"/>
        <v>#REF!</v>
      </c>
      <c r="P32" s="14" t="e">
        <f t="shared" si="2"/>
        <v>#REF!</v>
      </c>
      <c r="Q32" s="14" t="e">
        <f t="shared" si="2"/>
        <v>#REF!</v>
      </c>
      <c r="R32" s="14" t="e">
        <f t="shared" si="2"/>
        <v>#REF!</v>
      </c>
      <c r="S32" s="14" t="e">
        <f t="shared" si="2"/>
        <v>#REF!</v>
      </c>
      <c r="T32" s="14" t="e">
        <f t="shared" si="3"/>
        <v>#REF!</v>
      </c>
      <c r="U32" s="13" t="e">
        <f t="shared" si="4"/>
        <v>#REF!</v>
      </c>
      <c r="V32" s="14" t="e">
        <f t="shared" si="5"/>
        <v>#REF!</v>
      </c>
      <c r="W32" s="14" t="e">
        <f t="shared" si="6"/>
        <v>#REF!</v>
      </c>
      <c r="X32" s="14" t="e">
        <f t="shared" si="6"/>
        <v>#REF!</v>
      </c>
      <c r="Y32" s="14" t="e">
        <f t="shared" si="6"/>
        <v>#REF!</v>
      </c>
      <c r="Z32" s="14" t="e">
        <f t="shared" si="6"/>
        <v>#REF!</v>
      </c>
      <c r="AA32" s="14" t="e">
        <f t="shared" si="7"/>
        <v>#REF!</v>
      </c>
    </row>
    <row r="33" spans="2:29" ht="15" customHeight="1" x14ac:dyDescent="0.15">
      <c r="B33" s="134">
        <v>17</v>
      </c>
      <c r="C33" s="41">
        <v>45399</v>
      </c>
      <c r="D33" s="45">
        <v>40</v>
      </c>
      <c r="E33" s="46" t="s">
        <v>12</v>
      </c>
      <c r="F33" s="3">
        <v>2</v>
      </c>
      <c r="G33" s="47">
        <v>1</v>
      </c>
      <c r="H33" s="47">
        <v>1</v>
      </c>
      <c r="I33" s="48"/>
      <c r="J33" s="49">
        <v>2</v>
      </c>
      <c r="K33" s="31">
        <f t="shared" si="8"/>
        <v>51</v>
      </c>
      <c r="N33" s="13" t="e">
        <f t="shared" si="0"/>
        <v>#REF!</v>
      </c>
      <c r="O33" s="14" t="e">
        <f t="shared" si="1"/>
        <v>#REF!</v>
      </c>
      <c r="P33" s="14" t="e">
        <f t="shared" si="2"/>
        <v>#REF!</v>
      </c>
      <c r="Q33" s="14" t="e">
        <f t="shared" si="2"/>
        <v>#REF!</v>
      </c>
      <c r="R33" s="14" t="e">
        <f t="shared" si="2"/>
        <v>#REF!</v>
      </c>
      <c r="S33" s="14" t="e">
        <f t="shared" si="2"/>
        <v>#REF!</v>
      </c>
      <c r="T33" s="14" t="e">
        <f t="shared" si="3"/>
        <v>#REF!</v>
      </c>
      <c r="U33" s="13" t="e">
        <f t="shared" si="4"/>
        <v>#REF!</v>
      </c>
      <c r="V33" s="14" t="e">
        <f t="shared" si="5"/>
        <v>#REF!</v>
      </c>
      <c r="W33" s="14" t="e">
        <f t="shared" si="6"/>
        <v>#REF!</v>
      </c>
      <c r="X33" s="14" t="e">
        <f t="shared" si="6"/>
        <v>#REF!</v>
      </c>
      <c r="Y33" s="14" t="e">
        <f t="shared" si="6"/>
        <v>#REF!</v>
      </c>
      <c r="Z33" s="14" t="e">
        <f t="shared" si="6"/>
        <v>#REF!</v>
      </c>
      <c r="AA33" s="14" t="e">
        <f t="shared" si="7"/>
        <v>#REF!</v>
      </c>
    </row>
    <row r="34" spans="2:29" ht="15" customHeight="1" thickBot="1" x14ac:dyDescent="0.2">
      <c r="B34" s="135">
        <v>18</v>
      </c>
      <c r="C34" s="50">
        <v>45400</v>
      </c>
      <c r="D34" s="51">
        <v>40</v>
      </c>
      <c r="E34" s="52" t="s">
        <v>12</v>
      </c>
      <c r="F34" s="4">
        <v>2</v>
      </c>
      <c r="G34" s="53"/>
      <c r="H34" s="53">
        <v>1</v>
      </c>
      <c r="I34" s="54">
        <v>1</v>
      </c>
      <c r="J34" s="55">
        <v>4</v>
      </c>
      <c r="K34" s="67">
        <f t="shared" si="8"/>
        <v>55</v>
      </c>
      <c r="N34" s="13" t="e">
        <f t="shared" si="0"/>
        <v>#REF!</v>
      </c>
      <c r="O34" s="14" t="e">
        <f t="shared" si="1"/>
        <v>#REF!</v>
      </c>
      <c r="P34" s="14" t="e">
        <f t="shared" si="2"/>
        <v>#REF!</v>
      </c>
      <c r="Q34" s="14" t="e">
        <f t="shared" si="2"/>
        <v>#REF!</v>
      </c>
      <c r="R34" s="14" t="e">
        <f t="shared" si="2"/>
        <v>#REF!</v>
      </c>
      <c r="S34" s="14" t="e">
        <f t="shared" si="2"/>
        <v>#REF!</v>
      </c>
      <c r="T34" s="14" t="e">
        <f t="shared" si="3"/>
        <v>#REF!</v>
      </c>
      <c r="U34" s="13" t="e">
        <f t="shared" si="4"/>
        <v>#REF!</v>
      </c>
      <c r="V34" s="14" t="e">
        <f t="shared" si="5"/>
        <v>#REF!</v>
      </c>
      <c r="W34" s="14" t="e">
        <f t="shared" si="6"/>
        <v>#REF!</v>
      </c>
      <c r="X34" s="14" t="e">
        <f t="shared" si="6"/>
        <v>#REF!</v>
      </c>
      <c r="Y34" s="14" t="e">
        <f t="shared" si="6"/>
        <v>#REF!</v>
      </c>
      <c r="Z34" s="14" t="e">
        <f t="shared" si="6"/>
        <v>#REF!</v>
      </c>
      <c r="AA34" s="14" t="e">
        <f t="shared" si="7"/>
        <v>#REF!</v>
      </c>
    </row>
    <row r="35" spans="2:29" ht="15" customHeight="1" thickBot="1" x14ac:dyDescent="0.2">
      <c r="B35" s="32">
        <v>19</v>
      </c>
      <c r="C35" s="33">
        <v>45401</v>
      </c>
      <c r="D35" s="56">
        <v>8000</v>
      </c>
      <c r="E35" s="57" t="s">
        <v>13</v>
      </c>
      <c r="F35" s="72">
        <v>4</v>
      </c>
      <c r="G35" s="58">
        <v>1</v>
      </c>
      <c r="H35" s="58">
        <v>1</v>
      </c>
      <c r="I35" s="59">
        <v>1</v>
      </c>
      <c r="J35" s="34">
        <v>14</v>
      </c>
      <c r="K35" s="68">
        <f t="shared" si="8"/>
        <v>69</v>
      </c>
      <c r="N35" s="13" t="e">
        <f t="shared" si="0"/>
        <v>#REF!</v>
      </c>
      <c r="O35" s="14" t="e">
        <f t="shared" si="1"/>
        <v>#REF!</v>
      </c>
      <c r="P35" s="14" t="e">
        <f t="shared" si="2"/>
        <v>#REF!</v>
      </c>
      <c r="Q35" s="14" t="e">
        <f t="shared" si="2"/>
        <v>#REF!</v>
      </c>
      <c r="R35" s="14" t="e">
        <f t="shared" si="2"/>
        <v>#REF!</v>
      </c>
      <c r="S35" s="14" t="e">
        <f t="shared" si="2"/>
        <v>#REF!</v>
      </c>
      <c r="T35" s="14" t="e">
        <f t="shared" si="3"/>
        <v>#REF!</v>
      </c>
      <c r="U35" s="13" t="e">
        <f t="shared" si="4"/>
        <v>#REF!</v>
      </c>
      <c r="V35" s="14" t="e">
        <f t="shared" si="5"/>
        <v>#REF!</v>
      </c>
      <c r="W35" s="14" t="e">
        <f t="shared" si="6"/>
        <v>#REF!</v>
      </c>
      <c r="X35" s="14" t="e">
        <f t="shared" si="6"/>
        <v>#REF!</v>
      </c>
      <c r="Y35" s="14" t="e">
        <f t="shared" si="6"/>
        <v>#REF!</v>
      </c>
      <c r="Z35" s="14" t="e">
        <f t="shared" si="6"/>
        <v>#REF!</v>
      </c>
      <c r="AA35" s="14" t="e">
        <f t="shared" si="7"/>
        <v>#REF!</v>
      </c>
    </row>
    <row r="36" spans="2:29" ht="15" customHeight="1" x14ac:dyDescent="0.15">
      <c r="B36" s="133">
        <v>20</v>
      </c>
      <c r="C36" s="60">
        <v>45402</v>
      </c>
      <c r="D36" s="61">
        <v>40</v>
      </c>
      <c r="E36" s="62" t="s">
        <v>12</v>
      </c>
      <c r="F36" s="2">
        <v>2</v>
      </c>
      <c r="G36" s="42">
        <v>1</v>
      </c>
      <c r="H36" s="42">
        <v>1</v>
      </c>
      <c r="I36" s="43"/>
      <c r="J36" s="44">
        <v>4</v>
      </c>
      <c r="K36" s="30">
        <f t="shared" si="8"/>
        <v>73</v>
      </c>
      <c r="N36" s="13" t="e">
        <f t="shared" si="0"/>
        <v>#REF!</v>
      </c>
      <c r="O36" s="14" t="e">
        <f t="shared" si="1"/>
        <v>#REF!</v>
      </c>
      <c r="P36" s="14" t="e">
        <f t="shared" si="2"/>
        <v>#REF!</v>
      </c>
      <c r="Q36" s="14" t="e">
        <f t="shared" si="2"/>
        <v>#REF!</v>
      </c>
      <c r="R36" s="14" t="e">
        <f t="shared" si="2"/>
        <v>#REF!</v>
      </c>
      <c r="S36" s="14" t="e">
        <f t="shared" si="2"/>
        <v>#REF!</v>
      </c>
      <c r="T36" s="14" t="e">
        <f t="shared" si="3"/>
        <v>#REF!</v>
      </c>
      <c r="U36" s="13" t="e">
        <f t="shared" si="4"/>
        <v>#REF!</v>
      </c>
      <c r="V36" s="14" t="e">
        <f t="shared" si="5"/>
        <v>#REF!</v>
      </c>
      <c r="W36" s="14" t="e">
        <f t="shared" si="6"/>
        <v>#REF!</v>
      </c>
      <c r="X36" s="14" t="e">
        <f t="shared" si="6"/>
        <v>#REF!</v>
      </c>
      <c r="Y36" s="14" t="e">
        <f t="shared" si="6"/>
        <v>#REF!</v>
      </c>
      <c r="Z36" s="14" t="e">
        <f t="shared" si="6"/>
        <v>#REF!</v>
      </c>
      <c r="AA36" s="14" t="e">
        <f t="shared" si="7"/>
        <v>#REF!</v>
      </c>
    </row>
    <row r="37" spans="2:29" ht="15" customHeight="1" x14ac:dyDescent="0.15">
      <c r="B37" s="134">
        <v>21</v>
      </c>
      <c r="C37" s="41">
        <v>45403</v>
      </c>
      <c r="D37" s="45">
        <v>30</v>
      </c>
      <c r="E37" s="46" t="s">
        <v>12</v>
      </c>
      <c r="F37" s="3">
        <v>1</v>
      </c>
      <c r="G37" s="47"/>
      <c r="H37" s="47">
        <v>1</v>
      </c>
      <c r="I37" s="48"/>
      <c r="J37" s="49">
        <v>2</v>
      </c>
      <c r="K37" s="31">
        <f t="shared" si="8"/>
        <v>75</v>
      </c>
      <c r="N37" s="13" t="e">
        <f t="shared" si="0"/>
        <v>#REF!</v>
      </c>
      <c r="O37" s="14" t="e">
        <f t="shared" si="1"/>
        <v>#REF!</v>
      </c>
      <c r="P37" s="14" t="e">
        <f t="shared" si="2"/>
        <v>#REF!</v>
      </c>
      <c r="Q37" s="14" t="e">
        <f t="shared" si="2"/>
        <v>#REF!</v>
      </c>
      <c r="R37" s="14" t="e">
        <f t="shared" si="2"/>
        <v>#REF!</v>
      </c>
      <c r="S37" s="14" t="e">
        <f t="shared" si="2"/>
        <v>#REF!</v>
      </c>
      <c r="T37" s="14" t="e">
        <f t="shared" si="3"/>
        <v>#REF!</v>
      </c>
      <c r="U37" s="13" t="e">
        <f t="shared" si="4"/>
        <v>#REF!</v>
      </c>
      <c r="V37" s="14" t="e">
        <f t="shared" si="5"/>
        <v>#REF!</v>
      </c>
      <c r="W37" s="14" t="e">
        <f t="shared" si="6"/>
        <v>#REF!</v>
      </c>
      <c r="X37" s="14" t="e">
        <f t="shared" si="6"/>
        <v>#REF!</v>
      </c>
      <c r="Y37" s="14" t="e">
        <f t="shared" si="6"/>
        <v>#REF!</v>
      </c>
      <c r="Z37" s="14" t="e">
        <f t="shared" si="6"/>
        <v>#REF!</v>
      </c>
      <c r="AA37" s="14" t="e">
        <f t="shared" si="7"/>
        <v>#REF!</v>
      </c>
    </row>
    <row r="38" spans="2:29" ht="15" customHeight="1" x14ac:dyDescent="0.15">
      <c r="B38" s="134">
        <v>22</v>
      </c>
      <c r="C38" s="41">
        <v>45404</v>
      </c>
      <c r="D38" s="45"/>
      <c r="E38" s="46"/>
      <c r="F38" s="3" t="s">
        <v>29</v>
      </c>
      <c r="G38" s="47">
        <v>1</v>
      </c>
      <c r="H38" s="47">
        <v>1</v>
      </c>
      <c r="I38" s="48"/>
      <c r="J38" s="49">
        <v>2</v>
      </c>
      <c r="K38" s="31">
        <f t="shared" si="8"/>
        <v>77</v>
      </c>
      <c r="N38" s="13" t="e">
        <f t="shared" si="0"/>
        <v>#REF!</v>
      </c>
      <c r="O38" s="14" t="e">
        <f t="shared" si="1"/>
        <v>#REF!</v>
      </c>
      <c r="P38" s="14" t="e">
        <f t="shared" si="2"/>
        <v>#REF!</v>
      </c>
      <c r="Q38" s="14" t="e">
        <f t="shared" si="2"/>
        <v>#REF!</v>
      </c>
      <c r="R38" s="14" t="e">
        <f t="shared" si="2"/>
        <v>#REF!</v>
      </c>
      <c r="S38" s="14" t="e">
        <f t="shared" si="2"/>
        <v>#REF!</v>
      </c>
      <c r="T38" s="14" t="e">
        <f t="shared" si="3"/>
        <v>#REF!</v>
      </c>
      <c r="U38" s="13" t="e">
        <f t="shared" si="4"/>
        <v>#REF!</v>
      </c>
      <c r="V38" s="14" t="e">
        <f t="shared" si="5"/>
        <v>#REF!</v>
      </c>
      <c r="W38" s="14" t="e">
        <f t="shared" si="6"/>
        <v>#REF!</v>
      </c>
      <c r="X38" s="14" t="e">
        <f t="shared" si="6"/>
        <v>#REF!</v>
      </c>
      <c r="Y38" s="14" t="e">
        <f t="shared" si="6"/>
        <v>#REF!</v>
      </c>
      <c r="Z38" s="14" t="e">
        <f t="shared" si="6"/>
        <v>#REF!</v>
      </c>
      <c r="AA38" s="14" t="e">
        <f t="shared" si="7"/>
        <v>#REF!</v>
      </c>
    </row>
    <row r="39" spans="2:29" ht="15" customHeight="1" x14ac:dyDescent="0.15">
      <c r="B39" s="134">
        <v>23</v>
      </c>
      <c r="C39" s="41">
        <v>45405</v>
      </c>
      <c r="D39" s="45">
        <v>40</v>
      </c>
      <c r="E39" s="46" t="s">
        <v>12</v>
      </c>
      <c r="F39" s="3">
        <v>2</v>
      </c>
      <c r="G39" s="47"/>
      <c r="H39" s="47">
        <v>1</v>
      </c>
      <c r="I39" s="48"/>
      <c r="J39" s="49">
        <v>3</v>
      </c>
      <c r="K39" s="31">
        <f t="shared" si="8"/>
        <v>80</v>
      </c>
      <c r="N39" s="13" t="e">
        <f t="shared" si="0"/>
        <v>#REF!</v>
      </c>
      <c r="O39" s="14" t="e">
        <f t="shared" si="1"/>
        <v>#REF!</v>
      </c>
      <c r="P39" s="14" t="e">
        <f t="shared" si="2"/>
        <v>#REF!</v>
      </c>
      <c r="Q39" s="14" t="e">
        <f t="shared" si="2"/>
        <v>#REF!</v>
      </c>
      <c r="R39" s="14" t="e">
        <f t="shared" si="2"/>
        <v>#REF!</v>
      </c>
      <c r="S39" s="14" t="e">
        <f t="shared" si="2"/>
        <v>#REF!</v>
      </c>
      <c r="T39" s="14" t="e">
        <f t="shared" si="3"/>
        <v>#REF!</v>
      </c>
      <c r="U39" s="13" t="e">
        <f t="shared" si="4"/>
        <v>#REF!</v>
      </c>
      <c r="V39" s="14" t="e">
        <f t="shared" si="5"/>
        <v>#REF!</v>
      </c>
      <c r="W39" s="14" t="e">
        <f t="shared" si="6"/>
        <v>#REF!</v>
      </c>
      <c r="X39" s="14" t="e">
        <f t="shared" si="6"/>
        <v>#REF!</v>
      </c>
      <c r="Y39" s="14" t="e">
        <f t="shared" si="6"/>
        <v>#REF!</v>
      </c>
      <c r="Z39" s="14" t="e">
        <f t="shared" si="6"/>
        <v>#REF!</v>
      </c>
      <c r="AA39" s="14" t="e">
        <f t="shared" si="7"/>
        <v>#REF!</v>
      </c>
    </row>
    <row r="40" spans="2:29" ht="15" customHeight="1" x14ac:dyDescent="0.15">
      <c r="B40" s="134">
        <v>24</v>
      </c>
      <c r="C40" s="41">
        <v>45406</v>
      </c>
      <c r="D40" s="45">
        <v>20</v>
      </c>
      <c r="E40" s="46" t="s">
        <v>12</v>
      </c>
      <c r="F40" s="3">
        <v>1</v>
      </c>
      <c r="G40" s="47"/>
      <c r="H40" s="47">
        <v>1</v>
      </c>
      <c r="I40" s="48"/>
      <c r="J40" s="49">
        <v>2</v>
      </c>
      <c r="K40" s="31">
        <f t="shared" si="8"/>
        <v>82</v>
      </c>
      <c r="N40" s="13" t="e">
        <f t="shared" si="0"/>
        <v>#REF!</v>
      </c>
      <c r="O40" s="14" t="e">
        <f t="shared" si="1"/>
        <v>#REF!</v>
      </c>
      <c r="P40" s="14" t="e">
        <f t="shared" si="2"/>
        <v>#REF!</v>
      </c>
      <c r="Q40" s="14" t="e">
        <f t="shared" si="2"/>
        <v>#REF!</v>
      </c>
      <c r="R40" s="14" t="e">
        <f t="shared" si="2"/>
        <v>#REF!</v>
      </c>
      <c r="S40" s="14" t="e">
        <f t="shared" si="2"/>
        <v>#REF!</v>
      </c>
      <c r="T40" s="14" t="e">
        <f t="shared" si="3"/>
        <v>#REF!</v>
      </c>
      <c r="U40" s="13" t="e">
        <f t="shared" si="4"/>
        <v>#REF!</v>
      </c>
      <c r="V40" s="14" t="e">
        <f t="shared" si="5"/>
        <v>#REF!</v>
      </c>
      <c r="W40" s="14" t="e">
        <f t="shared" si="6"/>
        <v>#REF!</v>
      </c>
      <c r="X40" s="14" t="e">
        <f t="shared" si="6"/>
        <v>#REF!</v>
      </c>
      <c r="Y40" s="14" t="e">
        <f t="shared" si="6"/>
        <v>#REF!</v>
      </c>
      <c r="Z40" s="14" t="e">
        <f t="shared" si="6"/>
        <v>#REF!</v>
      </c>
      <c r="AA40" s="14" t="e">
        <f t="shared" si="7"/>
        <v>#REF!</v>
      </c>
    </row>
    <row r="41" spans="2:29" ht="15" customHeight="1" x14ac:dyDescent="0.15">
      <c r="B41" s="134">
        <v>25</v>
      </c>
      <c r="C41" s="41">
        <v>45407</v>
      </c>
      <c r="D41" s="45"/>
      <c r="E41" s="46"/>
      <c r="F41" s="3"/>
      <c r="G41" s="47"/>
      <c r="H41" s="47">
        <v>1</v>
      </c>
      <c r="I41" s="48">
        <v>1</v>
      </c>
      <c r="J41" s="49">
        <v>2</v>
      </c>
      <c r="K41" s="31">
        <f t="shared" si="8"/>
        <v>84</v>
      </c>
      <c r="N41" s="13" t="e">
        <f t="shared" si="0"/>
        <v>#REF!</v>
      </c>
      <c r="O41" s="14" t="e">
        <f t="shared" si="1"/>
        <v>#REF!</v>
      </c>
      <c r="P41" s="14" t="e">
        <f t="shared" si="2"/>
        <v>#REF!</v>
      </c>
      <c r="Q41" s="14" t="e">
        <f t="shared" si="2"/>
        <v>#REF!</v>
      </c>
      <c r="R41" s="14" t="e">
        <f t="shared" si="2"/>
        <v>#REF!</v>
      </c>
      <c r="S41" s="14" t="e">
        <f t="shared" si="2"/>
        <v>#REF!</v>
      </c>
      <c r="T41" s="14" t="e">
        <f t="shared" si="3"/>
        <v>#REF!</v>
      </c>
      <c r="U41" s="13" t="e">
        <f t="shared" si="4"/>
        <v>#REF!</v>
      </c>
      <c r="V41" s="14" t="e">
        <f t="shared" si="5"/>
        <v>#REF!</v>
      </c>
      <c r="W41" s="14" t="e">
        <f t="shared" si="6"/>
        <v>#REF!</v>
      </c>
      <c r="X41" s="14" t="e">
        <f t="shared" si="6"/>
        <v>#REF!</v>
      </c>
      <c r="Y41" s="14" t="e">
        <f t="shared" si="6"/>
        <v>#REF!</v>
      </c>
      <c r="Z41" s="14" t="e">
        <f t="shared" si="6"/>
        <v>#REF!</v>
      </c>
      <c r="AA41" s="14" t="e">
        <f t="shared" si="7"/>
        <v>#REF!</v>
      </c>
    </row>
    <row r="42" spans="2:29" ht="15" customHeight="1" x14ac:dyDescent="0.15">
      <c r="B42" s="134">
        <v>26</v>
      </c>
      <c r="C42" s="41">
        <v>45408</v>
      </c>
      <c r="D42" s="45"/>
      <c r="E42" s="46"/>
      <c r="F42" s="3" t="s">
        <v>29</v>
      </c>
      <c r="G42" s="47">
        <v>1</v>
      </c>
      <c r="H42" s="47">
        <v>1</v>
      </c>
      <c r="I42" s="48">
        <v>1</v>
      </c>
      <c r="J42" s="49">
        <v>3</v>
      </c>
      <c r="K42" s="31">
        <f t="shared" si="8"/>
        <v>87</v>
      </c>
      <c r="N42" s="13" t="e">
        <f t="shared" si="0"/>
        <v>#REF!</v>
      </c>
      <c r="O42" s="14" t="e">
        <f t="shared" si="1"/>
        <v>#REF!</v>
      </c>
      <c r="P42" s="14" t="e">
        <f t="shared" si="2"/>
        <v>#REF!</v>
      </c>
      <c r="Q42" s="14" t="e">
        <f t="shared" si="2"/>
        <v>#REF!</v>
      </c>
      <c r="R42" s="14" t="e">
        <f t="shared" si="2"/>
        <v>#REF!</v>
      </c>
      <c r="S42" s="14" t="e">
        <f t="shared" si="2"/>
        <v>#REF!</v>
      </c>
      <c r="T42" s="14" t="e">
        <f t="shared" si="3"/>
        <v>#REF!</v>
      </c>
      <c r="U42" s="13" t="e">
        <f t="shared" si="4"/>
        <v>#REF!</v>
      </c>
      <c r="V42" s="14" t="e">
        <f t="shared" si="5"/>
        <v>#REF!</v>
      </c>
      <c r="W42" s="14" t="e">
        <f t="shared" si="6"/>
        <v>#REF!</v>
      </c>
      <c r="X42" s="14" t="e">
        <f t="shared" si="6"/>
        <v>#REF!</v>
      </c>
      <c r="Y42" s="14" t="e">
        <f t="shared" si="6"/>
        <v>#REF!</v>
      </c>
      <c r="Z42" s="14" t="e">
        <f t="shared" si="6"/>
        <v>#REF!</v>
      </c>
      <c r="AA42" s="14" t="e">
        <f t="shared" si="7"/>
        <v>#REF!</v>
      </c>
    </row>
    <row r="43" spans="2:29" ht="15" customHeight="1" x14ac:dyDescent="0.15">
      <c r="B43" s="134">
        <v>27</v>
      </c>
      <c r="C43" s="41">
        <v>45409</v>
      </c>
      <c r="D43" s="45"/>
      <c r="E43" s="46"/>
      <c r="F43" s="3" t="s">
        <v>29</v>
      </c>
      <c r="G43" s="47">
        <v>1</v>
      </c>
      <c r="H43" s="47">
        <v>1</v>
      </c>
      <c r="I43" s="48"/>
      <c r="J43" s="49">
        <v>2</v>
      </c>
      <c r="K43" s="31">
        <f t="shared" si="8"/>
        <v>89</v>
      </c>
      <c r="N43" s="13" t="e">
        <f t="shared" si="0"/>
        <v>#REF!</v>
      </c>
      <c r="O43" s="14" t="e">
        <f t="shared" si="1"/>
        <v>#REF!</v>
      </c>
      <c r="P43" s="14" t="e">
        <f t="shared" si="2"/>
        <v>#REF!</v>
      </c>
      <c r="Q43" s="14" t="e">
        <f t="shared" si="2"/>
        <v>#REF!</v>
      </c>
      <c r="R43" s="14" t="e">
        <f t="shared" si="2"/>
        <v>#REF!</v>
      </c>
      <c r="S43" s="14" t="e">
        <f t="shared" si="2"/>
        <v>#REF!</v>
      </c>
      <c r="T43" s="14" t="e">
        <f t="shared" si="3"/>
        <v>#REF!</v>
      </c>
      <c r="U43" s="13" t="e">
        <f t="shared" si="4"/>
        <v>#REF!</v>
      </c>
      <c r="V43" s="14" t="e">
        <f t="shared" si="5"/>
        <v>#REF!</v>
      </c>
      <c r="W43" s="14" t="e">
        <f t="shared" si="6"/>
        <v>#REF!</v>
      </c>
      <c r="X43" s="14" t="e">
        <f t="shared" si="6"/>
        <v>#REF!</v>
      </c>
      <c r="Y43" s="14" t="e">
        <f t="shared" si="6"/>
        <v>#REF!</v>
      </c>
      <c r="Z43" s="14" t="e">
        <f t="shared" si="6"/>
        <v>#REF!</v>
      </c>
      <c r="AA43" s="14" t="e">
        <f t="shared" si="7"/>
        <v>#REF!</v>
      </c>
      <c r="AB43" s="35" t="s">
        <v>19</v>
      </c>
      <c r="AC43" s="22"/>
    </row>
    <row r="44" spans="2:29" ht="15" customHeight="1" x14ac:dyDescent="0.15">
      <c r="B44" s="134">
        <v>28</v>
      </c>
      <c r="C44" s="41">
        <v>45410</v>
      </c>
      <c r="D44" s="45">
        <v>20</v>
      </c>
      <c r="E44" s="46" t="s">
        <v>12</v>
      </c>
      <c r="F44" s="3">
        <v>1</v>
      </c>
      <c r="G44" s="47"/>
      <c r="H44" s="47">
        <v>1</v>
      </c>
      <c r="I44" s="48"/>
      <c r="J44" s="49">
        <v>2</v>
      </c>
      <c r="K44" s="31">
        <f t="shared" si="8"/>
        <v>91</v>
      </c>
      <c r="N44" s="13" t="e">
        <f t="shared" si="0"/>
        <v>#REF!</v>
      </c>
      <c r="O44" s="14" t="e">
        <f t="shared" si="1"/>
        <v>#REF!</v>
      </c>
      <c r="P44" s="14" t="e">
        <f t="shared" si="2"/>
        <v>#REF!</v>
      </c>
      <c r="Q44" s="14" t="e">
        <f t="shared" si="2"/>
        <v>#REF!</v>
      </c>
      <c r="R44" s="14" t="e">
        <f t="shared" si="2"/>
        <v>#REF!</v>
      </c>
      <c r="S44" s="14" t="e">
        <f t="shared" si="2"/>
        <v>#REF!</v>
      </c>
      <c r="T44" s="14" t="e">
        <f t="shared" si="3"/>
        <v>#REF!</v>
      </c>
      <c r="U44" s="13" t="e">
        <f t="shared" si="4"/>
        <v>#REF!</v>
      </c>
      <c r="V44" s="14" t="e">
        <f t="shared" si="5"/>
        <v>#REF!</v>
      </c>
      <c r="W44" s="14" t="e">
        <f t="shared" si="6"/>
        <v>#REF!</v>
      </c>
      <c r="X44" s="14" t="e">
        <f t="shared" si="6"/>
        <v>#REF!</v>
      </c>
      <c r="Y44" s="14" t="e">
        <f t="shared" si="6"/>
        <v>#REF!</v>
      </c>
      <c r="Z44" s="14" t="e">
        <f t="shared" si="6"/>
        <v>#REF!</v>
      </c>
      <c r="AA44" s="14" t="e">
        <f t="shared" si="7"/>
        <v>#REF!</v>
      </c>
      <c r="AB44" s="22">
        <f>MONTH($C44)</f>
        <v>4</v>
      </c>
      <c r="AC44" s="22" t="b">
        <f>IF($AB44=$B$16,TRUE,FALSE)</f>
        <v>0</v>
      </c>
    </row>
    <row r="45" spans="2:29" ht="15" customHeight="1" x14ac:dyDescent="0.15">
      <c r="B45" s="134">
        <v>29</v>
      </c>
      <c r="C45" s="41">
        <v>45411</v>
      </c>
      <c r="D45" s="45">
        <v>50</v>
      </c>
      <c r="E45" s="46" t="s">
        <v>12</v>
      </c>
      <c r="F45" s="3">
        <v>2</v>
      </c>
      <c r="G45" s="47"/>
      <c r="H45" s="47">
        <v>1</v>
      </c>
      <c r="I45" s="48"/>
      <c r="J45" s="49">
        <v>3</v>
      </c>
      <c r="K45" s="31">
        <f t="shared" si="8"/>
        <v>94</v>
      </c>
      <c r="N45" s="13" t="e">
        <f t="shared" si="0"/>
        <v>#REF!</v>
      </c>
      <c r="O45" s="14" t="e">
        <f t="shared" si="1"/>
        <v>#REF!</v>
      </c>
      <c r="P45" s="14" t="e">
        <f t="shared" si="2"/>
        <v>#REF!</v>
      </c>
      <c r="Q45" s="14" t="e">
        <f t="shared" si="2"/>
        <v>#REF!</v>
      </c>
      <c r="R45" s="14" t="e">
        <f t="shared" si="2"/>
        <v>#REF!</v>
      </c>
      <c r="S45" s="14" t="e">
        <f t="shared" si="2"/>
        <v>#REF!</v>
      </c>
      <c r="T45" s="14" t="e">
        <f t="shared" si="3"/>
        <v>#REF!</v>
      </c>
      <c r="U45" s="13" t="e">
        <f t="shared" si="4"/>
        <v>#REF!</v>
      </c>
      <c r="V45" s="14" t="e">
        <f t="shared" si="5"/>
        <v>#REF!</v>
      </c>
      <c r="W45" s="14" t="e">
        <f t="shared" si="6"/>
        <v>#REF!</v>
      </c>
      <c r="X45" s="14" t="e">
        <f t="shared" si="6"/>
        <v>#REF!</v>
      </c>
      <c r="Y45" s="14" t="e">
        <f t="shared" si="6"/>
        <v>#REF!</v>
      </c>
      <c r="Z45" s="14" t="e">
        <f t="shared" si="6"/>
        <v>#REF!</v>
      </c>
      <c r="AA45" s="14" t="e">
        <f t="shared" si="7"/>
        <v>#REF!</v>
      </c>
      <c r="AB45" s="22">
        <f>MONTH($C45)</f>
        <v>4</v>
      </c>
      <c r="AC45" s="22" t="b">
        <f>IF($AB45=$B$16,TRUE,FALSE)</f>
        <v>0</v>
      </c>
    </row>
    <row r="46" spans="2:29" ht="15" customHeight="1" x14ac:dyDescent="0.15">
      <c r="B46" s="134">
        <v>30</v>
      </c>
      <c r="C46" s="41">
        <v>45412</v>
      </c>
      <c r="D46" s="45"/>
      <c r="E46" s="46"/>
      <c r="F46" s="3" t="s">
        <v>29</v>
      </c>
      <c r="G46" s="47">
        <v>1</v>
      </c>
      <c r="H46" s="47">
        <v>1</v>
      </c>
      <c r="I46" s="48"/>
      <c r="J46" s="49">
        <v>2</v>
      </c>
      <c r="K46" s="31">
        <f t="shared" si="8"/>
        <v>96</v>
      </c>
      <c r="N46" s="13" t="e">
        <f t="shared" si="0"/>
        <v>#REF!</v>
      </c>
      <c r="O46" s="14" t="e">
        <f t="shared" si="1"/>
        <v>#REF!</v>
      </c>
      <c r="P46" s="14" t="e">
        <f t="shared" si="2"/>
        <v>#REF!</v>
      </c>
      <c r="Q46" s="14" t="e">
        <f t="shared" si="2"/>
        <v>#REF!</v>
      </c>
      <c r="R46" s="14" t="e">
        <f t="shared" si="2"/>
        <v>#REF!</v>
      </c>
      <c r="S46" s="14" t="e">
        <f t="shared" si="2"/>
        <v>#REF!</v>
      </c>
      <c r="T46" s="14" t="e">
        <f t="shared" si="3"/>
        <v>#REF!</v>
      </c>
      <c r="U46" s="13" t="e">
        <f t="shared" si="4"/>
        <v>#REF!</v>
      </c>
      <c r="V46" s="14" t="e">
        <f t="shared" si="5"/>
        <v>#REF!</v>
      </c>
      <c r="W46" s="14" t="e">
        <f t="shared" si="6"/>
        <v>#REF!</v>
      </c>
      <c r="X46" s="14" t="e">
        <f t="shared" si="6"/>
        <v>#REF!</v>
      </c>
      <c r="Y46" s="14" t="e">
        <f t="shared" si="6"/>
        <v>#REF!</v>
      </c>
      <c r="Z46" s="14" t="e">
        <f t="shared" si="6"/>
        <v>#REF!</v>
      </c>
      <c r="AA46" s="14" t="e">
        <f t="shared" si="7"/>
        <v>#REF!</v>
      </c>
      <c r="AB46" s="22">
        <f>MONTH($C46)</f>
        <v>4</v>
      </c>
      <c r="AC46" s="22" t="b">
        <f>IF($AB46=$B$16,TRUE,FALSE)</f>
        <v>0</v>
      </c>
    </row>
    <row r="47" spans="2:29" ht="15" customHeight="1" thickBot="1" x14ac:dyDescent="0.2">
      <c r="B47" s="136">
        <v>31</v>
      </c>
      <c r="C47" s="137">
        <v>45413</v>
      </c>
      <c r="D47" s="138">
        <v>40</v>
      </c>
      <c r="E47" s="139" t="s">
        <v>12</v>
      </c>
      <c r="F47" s="140">
        <v>2</v>
      </c>
      <c r="G47" s="141"/>
      <c r="H47" s="141">
        <v>1</v>
      </c>
      <c r="I47" s="142"/>
      <c r="J47" s="143">
        <v>3</v>
      </c>
      <c r="K47" s="144">
        <f t="shared" si="8"/>
        <v>99</v>
      </c>
      <c r="N47" s="13" t="e">
        <f t="shared" si="0"/>
        <v>#REF!</v>
      </c>
      <c r="O47" s="14" t="e">
        <f t="shared" si="1"/>
        <v>#REF!</v>
      </c>
      <c r="P47" s="14" t="e">
        <f t="shared" si="2"/>
        <v>#REF!</v>
      </c>
      <c r="Q47" s="14" t="e">
        <f t="shared" si="2"/>
        <v>#REF!</v>
      </c>
      <c r="R47" s="14" t="e">
        <f t="shared" si="2"/>
        <v>#REF!</v>
      </c>
      <c r="S47" s="14" t="e">
        <f t="shared" si="2"/>
        <v>#REF!</v>
      </c>
      <c r="T47" s="14" t="e">
        <f t="shared" si="3"/>
        <v>#REF!</v>
      </c>
      <c r="U47" s="13" t="e">
        <f t="shared" si="4"/>
        <v>#REF!</v>
      </c>
      <c r="V47" s="14" t="e">
        <f t="shared" si="5"/>
        <v>#REF!</v>
      </c>
      <c r="W47" s="14" t="e">
        <f t="shared" si="6"/>
        <v>#REF!</v>
      </c>
      <c r="X47" s="14" t="e">
        <f t="shared" si="6"/>
        <v>#REF!</v>
      </c>
      <c r="Y47" s="14" t="e">
        <f t="shared" si="6"/>
        <v>#REF!</v>
      </c>
      <c r="Z47" s="14" t="e">
        <f t="shared" si="6"/>
        <v>#REF!</v>
      </c>
      <c r="AA47" s="14" t="e">
        <f t="shared" si="7"/>
        <v>#REF!</v>
      </c>
      <c r="AB47" s="22">
        <f>MONTH($C47)</f>
        <v>5</v>
      </c>
      <c r="AC47" s="22" t="b">
        <f>IF($AB47=$B$16,TRUE,FALSE)</f>
        <v>0</v>
      </c>
    </row>
    <row r="48" spans="2:29" ht="27" customHeight="1" thickBot="1" x14ac:dyDescent="0.3">
      <c r="B48" s="79"/>
      <c r="C48" s="79"/>
      <c r="D48" s="79"/>
      <c r="E48" s="79"/>
      <c r="F48" s="79"/>
      <c r="G48" s="79"/>
      <c r="H48" s="79"/>
      <c r="I48" s="77"/>
      <c r="J48" s="127" t="s">
        <v>31</v>
      </c>
      <c r="K48" s="128">
        <v>30</v>
      </c>
      <c r="M48" s="38"/>
    </row>
    <row r="49" spans="1:31" ht="24.75" customHeight="1" thickBot="1" x14ac:dyDescent="0.3">
      <c r="A49" s="75"/>
      <c r="B49" s="79"/>
      <c r="C49" s="79"/>
      <c r="D49" s="79"/>
      <c r="E49" s="79"/>
      <c r="F49" s="79"/>
      <c r="G49" s="79"/>
      <c r="H49" s="79"/>
      <c r="I49" s="77"/>
      <c r="J49" s="81" t="s">
        <v>38</v>
      </c>
      <c r="K49" s="76">
        <f>K47+K48</f>
        <v>129</v>
      </c>
      <c r="AE49" s="68"/>
    </row>
    <row r="50" spans="1:31" ht="19.5" customHeight="1" x14ac:dyDescent="0.15">
      <c r="A50" s="1"/>
      <c r="B50" s="73"/>
      <c r="C50" s="66"/>
      <c r="D50" s="66"/>
      <c r="E50" s="66"/>
      <c r="F50" s="66"/>
      <c r="G50" s="66"/>
      <c r="H50" s="66"/>
      <c r="I50" s="66"/>
      <c r="J50" s="71"/>
      <c r="K50" s="71"/>
    </row>
    <row r="51" spans="1:31" ht="8.25" customHeight="1" x14ac:dyDescent="0.15"/>
  </sheetData>
  <sheetProtection sheet="1" objects="1" scenarios="1" selectLockedCells="1"/>
  <mergeCells count="17">
    <mergeCell ref="A1:L2"/>
    <mergeCell ref="A4:A7"/>
    <mergeCell ref="B4:C4"/>
    <mergeCell ref="D4:G4"/>
    <mergeCell ref="I4:L4"/>
    <mergeCell ref="B5:C6"/>
    <mergeCell ref="D5:F6"/>
    <mergeCell ref="G5:G6"/>
    <mergeCell ref="I5:L5"/>
    <mergeCell ref="I6:L6"/>
    <mergeCell ref="B7:C7"/>
    <mergeCell ref="D7:L7"/>
    <mergeCell ref="A8:C8"/>
    <mergeCell ref="D8:L8"/>
    <mergeCell ref="B15:C15"/>
    <mergeCell ref="D15:F15"/>
    <mergeCell ref="D16:E16"/>
  </mergeCells>
  <phoneticPr fontId="3"/>
  <dataValidations count="8">
    <dataValidation type="whole" imeMode="off" allowBlank="1" showInputMessage="1" showErrorMessage="1" prompt="朝ごはんを食べた日は、「1」を入力してください。" sqref="H17:H47">
      <formula1>0</formula1>
      <formula2>1</formula2>
    </dataValidation>
    <dataValidation type="whole" imeMode="off" allowBlank="1" showInputMessage="1" showErrorMessage="1" prompt="運動・体操を行った日は、「1」を入力してください。" sqref="G17:G47">
      <formula1>0</formula1>
      <formula2>1</formula2>
    </dataValidation>
    <dataValidation imeMode="off" allowBlank="1" showInputMessage="1" showErrorMessage="1" prompt="歩数又は歩行時間を数字で入力してください。_x000a_例）_x000a_2,000歩⇒2,000_x000a_30分⇒30" sqref="D17:D47"/>
    <dataValidation type="list" allowBlank="1" showInputMessage="1" showErrorMessage="1" prompt="入力した数値の単位を選択してください。_x000a_・歩数：歩_x000a_・歩行時間：分" sqref="E17:E47">
      <formula1>"歩,分"</formula1>
    </dataValidation>
    <dataValidation imeMode="off" allowBlank="1" showInputMessage="1" showErrorMessage="1" sqref="D7 K14 L9:L13"/>
    <dataValidation type="whole" imeMode="off" allowBlank="1" showInputMessage="1" showErrorMessage="1" prompt="目的を持って外出した日は、「1」を入力してください。" sqref="I17:I47">
      <formula1>0</formula1>
      <formula2>1</formula2>
    </dataValidation>
    <dataValidation imeMode="off" allowBlank="1" showInputMessage="1" showErrorMessage="1" prompt="記録する年を数字で入力してください。_x000a_例）　2021年⇒2021" sqref="B15:B16 C16"/>
    <dataValidation imeMode="hiragana" allowBlank="1" showInputMessage="1" showErrorMessage="1" sqref="D4:D5"/>
  </dataValidations>
  <printOptions horizontalCentered="1" verticalCentered="1"/>
  <pageMargins left="0.23622047244094491" right="0.23622047244094491" top="0" bottom="0.55118110236220474" header="0.31496062992125984" footer="0.31496062992125984"/>
  <pageSetup paperSize="9" scale="91" orientation="portrait" r:id="rId1"/>
  <colBreaks count="1" manualBreakCount="1">
    <brk id="12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記録表（自動計算入力用）</vt:lpstr>
      <vt:lpstr>記録表（手書き用）</vt:lpstr>
      <vt:lpstr>★記録表 (記入例)  ３</vt:lpstr>
      <vt:lpstr>'★記録表 (記入例)  ３'!Print_Area</vt:lpstr>
      <vt:lpstr>'記録表（自動計算入力用）'!Print_Area</vt:lpstr>
      <vt:lpstr>'記録表（手書き用）'!Print_Area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湯浅 百合恵</dc:creator>
  <cp:lastModifiedBy>谷口　瑠里子</cp:lastModifiedBy>
  <cp:lastPrinted>2026-03-12T07:45:02Z</cp:lastPrinted>
  <dcterms:created xsi:type="dcterms:W3CDTF">2019-01-08T00:34:55Z</dcterms:created>
  <dcterms:modified xsi:type="dcterms:W3CDTF">2026-03-16T01:01:31Z</dcterms:modified>
</cp:coreProperties>
</file>