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FSX01\Project_fs\2023年度\下水\32島根県\浜田市\PN26028970_浜田市公共下水道公民\03_公募資料\5_様式集\"/>
    </mc:Choice>
  </mc:AlternateContent>
  <xr:revisionPtr revIDLastSave="0" documentId="13_ncr:1_{640C23B5-C0BD-4BE6-9420-48D155FB7CC4}" xr6:coauthVersionLast="47" xr6:coauthVersionMax="47" xr10:uidLastSave="{00000000-0000-0000-0000-000000000000}"/>
  <bookViews>
    <workbookView xWindow="-120" yWindow="-120" windowWidth="38640" windowHeight="21240" xr2:uid="{01F76D3A-24B9-4008-A7B0-46913E4C3A42}"/>
  </bookViews>
  <sheets>
    <sheet name="様式B-8　見積価格（機械）" sheetId="2" r:id="rId1"/>
    <sheet name="様式B-8　見積価格（電気）" sheetId="4" r:id="rId2"/>
    <sheet name="様式B-６　脱炭素（電力使用量）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6" l="1"/>
  <c r="H53" i="6"/>
  <c r="I53" i="6" s="1"/>
  <c r="I50" i="6"/>
  <c r="H50" i="6"/>
  <c r="H48" i="6"/>
  <c r="I48" i="6" s="1"/>
  <c r="H47" i="6"/>
  <c r="I47" i="6" s="1"/>
  <c r="I46" i="6"/>
  <c r="H46" i="6"/>
  <c r="H45" i="6"/>
  <c r="I45" i="6" s="1"/>
  <c r="H43" i="6"/>
  <c r="I43" i="6" s="1"/>
  <c r="I41" i="6"/>
  <c r="H41" i="6"/>
  <c r="H40" i="6"/>
  <c r="I40" i="6" s="1"/>
  <c r="I38" i="6"/>
  <c r="H37" i="6"/>
  <c r="H17" i="6"/>
  <c r="I17" i="6" s="1"/>
  <c r="H19" i="6"/>
  <c r="I19" i="6" s="1"/>
  <c r="H6" i="6"/>
  <c r="I6" i="6" s="1"/>
  <c r="H35" i="2"/>
  <c r="H15" i="2"/>
  <c r="H14" i="2"/>
  <c r="H37" i="2" s="1"/>
  <c r="H5" i="2"/>
  <c r="I10" i="6"/>
  <c r="I9" i="6"/>
  <c r="H22" i="6"/>
  <c r="I22" i="6" s="1"/>
  <c r="H12" i="6"/>
  <c r="I12" i="6" s="1"/>
  <c r="H9" i="6"/>
  <c r="H16" i="6"/>
  <c r="I16" i="6" s="1"/>
  <c r="H15" i="6"/>
  <c r="I15" i="6" s="1"/>
  <c r="H14" i="6"/>
  <c r="I14" i="6" s="1"/>
  <c r="H10" i="6"/>
  <c r="I7" i="6"/>
  <c r="G30" i="4"/>
  <c r="G11" i="4"/>
  <c r="G32" i="4"/>
  <c r="G38" i="4"/>
  <c r="G37" i="4"/>
  <c r="G35" i="4"/>
  <c r="G31" i="4"/>
  <c r="G33" i="4"/>
  <c r="G29" i="4"/>
  <c r="G28" i="4"/>
  <c r="G27" i="4"/>
  <c r="G25" i="4"/>
  <c r="G24" i="4"/>
  <c r="G23" i="4"/>
  <c r="G22" i="4"/>
  <c r="G21" i="4"/>
  <c r="G20" i="4"/>
  <c r="G19" i="4"/>
  <c r="G18" i="4"/>
  <c r="G16" i="4"/>
  <c r="G15" i="4"/>
  <c r="G14" i="4"/>
  <c r="G12" i="4"/>
  <c r="G10" i="4"/>
  <c r="G6" i="4"/>
  <c r="G7" i="4"/>
  <c r="G8" i="4"/>
  <c r="G4" i="4"/>
  <c r="G5" i="4"/>
  <c r="H10" i="2"/>
  <c r="I55" i="6" l="1"/>
  <c r="G40" i="4"/>
  <c r="I24" i="6"/>
  <c r="H4" i="2" l="1"/>
  <c r="H6" i="2"/>
  <c r="H8" i="2"/>
  <c r="H9" i="2"/>
  <c r="H12" i="2"/>
  <c r="H13" i="2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0" i="2"/>
  <c r="H32" i="2"/>
  <c r="H33" i="2"/>
  <c r="H34" i="2"/>
</calcChain>
</file>

<file path=xl/sharedStrings.xml><?xml version="1.0" encoding="utf-8"?>
<sst xmlns="http://schemas.openxmlformats.org/spreadsheetml/2006/main" count="329" uniqueCount="169">
  <si>
    <t>機器名称</t>
    <rPh sb="0" eb="2">
      <t>キキ</t>
    </rPh>
    <rPh sb="2" eb="4">
      <t>メイショウ</t>
    </rPh>
    <phoneticPr fontId="3"/>
  </si>
  <si>
    <t>形式</t>
    <rPh sb="0" eb="2">
      <t>ケイシキ</t>
    </rPh>
    <phoneticPr fontId="3"/>
  </si>
  <si>
    <t>仕様</t>
    <rPh sb="0" eb="2">
      <t>シヨウ</t>
    </rPh>
    <phoneticPr fontId="3"/>
  </si>
  <si>
    <t>備考</t>
    <rPh sb="0" eb="2">
      <t>ビコウ</t>
    </rPh>
    <phoneticPr fontId="3"/>
  </si>
  <si>
    <t>微細目スクリーン</t>
    <rPh sb="0" eb="3">
      <t>ビサイメ</t>
    </rPh>
    <phoneticPr fontId="3"/>
  </si>
  <si>
    <t>脱水機構付裏かきスクリーンユニット</t>
    <rPh sb="0" eb="5">
      <t>ダッスイキコウツキ</t>
    </rPh>
    <rPh sb="5" eb="6">
      <t>ウラ</t>
    </rPh>
    <phoneticPr fontId="3"/>
  </si>
  <si>
    <r>
      <t>3.6m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/分×目幅1mm×1.9kW</t>
    </r>
    <rPh sb="6" eb="7">
      <t>フン</t>
    </rPh>
    <rPh sb="8" eb="10">
      <t>メハバ</t>
    </rPh>
    <phoneticPr fontId="3"/>
  </si>
  <si>
    <t>バイパススクリーン</t>
    <phoneticPr fontId="3"/>
  </si>
  <si>
    <t>裏かき連続式自動スクリーン</t>
    <rPh sb="0" eb="1">
      <t>ウラ</t>
    </rPh>
    <rPh sb="3" eb="5">
      <t>レンゾク</t>
    </rPh>
    <rPh sb="5" eb="6">
      <t>シキ</t>
    </rPh>
    <rPh sb="6" eb="8">
      <t>ジドウ</t>
    </rPh>
    <phoneticPr fontId="3"/>
  </si>
  <si>
    <t>流量調整タンク撹拌機</t>
    <rPh sb="0" eb="4">
      <t>リュウリョウチョウセイ</t>
    </rPh>
    <rPh sb="7" eb="10">
      <t>カクハンキ</t>
    </rPh>
    <phoneticPr fontId="3"/>
  </si>
  <si>
    <t>水中ミキサー</t>
    <rPh sb="0" eb="2">
      <t>スイチュウ</t>
    </rPh>
    <phoneticPr fontId="3"/>
  </si>
  <si>
    <t>羽根径φ250mm</t>
    <rPh sb="0" eb="3">
      <t>ハネケイ</t>
    </rPh>
    <phoneticPr fontId="3"/>
  </si>
  <si>
    <t>流量調整ポンプ</t>
    <rPh sb="0" eb="4">
      <t>リュウリョウチョウセイ</t>
    </rPh>
    <phoneticPr fontId="3"/>
  </si>
  <si>
    <t>水中汚水ポンプ</t>
    <rPh sb="0" eb="4">
      <t>スイチュウオスイ</t>
    </rPh>
    <phoneticPr fontId="3"/>
  </si>
  <si>
    <r>
      <t>φ80mm×0.8m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/分×10m×3.7kW</t>
    </r>
    <rPh sb="12" eb="13">
      <t>フン</t>
    </rPh>
    <phoneticPr fontId="3"/>
  </si>
  <si>
    <t>ギャードトロリ付手動チェーンブロック</t>
    <rPh sb="7" eb="8">
      <t>ツキ</t>
    </rPh>
    <rPh sb="8" eb="10">
      <t>シュドウ</t>
    </rPh>
    <phoneticPr fontId="3"/>
  </si>
  <si>
    <t>0.5t</t>
    <phoneticPr fontId="3"/>
  </si>
  <si>
    <t>無酸素タンク撹拌機</t>
    <rPh sb="0" eb="3">
      <t>ムサンソ</t>
    </rPh>
    <rPh sb="6" eb="9">
      <t>カクハンキ</t>
    </rPh>
    <phoneticPr fontId="3"/>
  </si>
  <si>
    <t>羽根径φ350mm</t>
    <rPh sb="0" eb="3">
      <t>ハネケイ</t>
    </rPh>
    <phoneticPr fontId="3"/>
  </si>
  <si>
    <t>膜分離装置</t>
    <rPh sb="0" eb="3">
      <t>マクブンリ</t>
    </rPh>
    <rPh sb="3" eb="5">
      <t>ソウチ</t>
    </rPh>
    <phoneticPr fontId="3"/>
  </si>
  <si>
    <t>浸漬型精密ろ過膜</t>
    <rPh sb="0" eb="3">
      <t>シンセキガタ</t>
    </rPh>
    <rPh sb="3" eb="5">
      <t>セイミツ</t>
    </rPh>
    <rPh sb="6" eb="8">
      <t>カマク</t>
    </rPh>
    <phoneticPr fontId="3"/>
  </si>
  <si>
    <r>
      <t>1,100m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/日・池</t>
    </r>
    <rPh sb="8" eb="9">
      <t>ニチ</t>
    </rPh>
    <rPh sb="10" eb="11">
      <t>イケ</t>
    </rPh>
    <phoneticPr fontId="3"/>
  </si>
  <si>
    <t>硝化液循環ポンプ</t>
    <rPh sb="0" eb="2">
      <t>ショウカ</t>
    </rPh>
    <rPh sb="2" eb="3">
      <t>エキ</t>
    </rPh>
    <rPh sb="3" eb="5">
      <t>ジュンカン</t>
    </rPh>
    <phoneticPr fontId="3"/>
  </si>
  <si>
    <t>吸込みスクリュー付汚泥ポンプ</t>
    <rPh sb="0" eb="2">
      <t>スイコ</t>
    </rPh>
    <rPh sb="8" eb="9">
      <t>ツキ</t>
    </rPh>
    <rPh sb="9" eb="11">
      <t>オデイ</t>
    </rPh>
    <phoneticPr fontId="3"/>
  </si>
  <si>
    <r>
      <t>φ150mm×1.6m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/分×4m×3.7kW</t>
    </r>
    <rPh sb="13" eb="14">
      <t>フン</t>
    </rPh>
    <phoneticPr fontId="3"/>
  </si>
  <si>
    <t>膜ろ過ポンプ</t>
    <rPh sb="0" eb="1">
      <t>マク</t>
    </rPh>
    <rPh sb="2" eb="3">
      <t>カ</t>
    </rPh>
    <phoneticPr fontId="3"/>
  </si>
  <si>
    <t>自吸式渦巻ポンプ</t>
    <rPh sb="0" eb="3">
      <t>ジキュウシキ</t>
    </rPh>
    <rPh sb="3" eb="5">
      <t>ウズマキ</t>
    </rPh>
    <phoneticPr fontId="3"/>
  </si>
  <si>
    <r>
      <t>φ100mm×1m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/分×11m×5.5kW</t>
    </r>
    <rPh sb="11" eb="12">
      <t>フン</t>
    </rPh>
    <phoneticPr fontId="3"/>
  </si>
  <si>
    <t>余剰汚泥ポンプ</t>
    <rPh sb="0" eb="4">
      <t>ヨジョウオデイ</t>
    </rPh>
    <phoneticPr fontId="3"/>
  </si>
  <si>
    <t>無閉塞型汚泥ポンプ</t>
    <rPh sb="0" eb="4">
      <t>ムヘイソクガタ</t>
    </rPh>
    <rPh sb="4" eb="6">
      <t>オデイ</t>
    </rPh>
    <phoneticPr fontId="3"/>
  </si>
  <si>
    <r>
      <t>φ80mm×0.33m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/分×12m×2.2kW</t>
    </r>
    <rPh sb="13" eb="14">
      <t>フン</t>
    </rPh>
    <phoneticPr fontId="3"/>
  </si>
  <si>
    <t>余剰汚泥引抜弁</t>
    <rPh sb="0" eb="4">
      <t>ヨジョウオデイ</t>
    </rPh>
    <rPh sb="4" eb="7">
      <t>ヒキヌキベン</t>
    </rPh>
    <phoneticPr fontId="3"/>
  </si>
  <si>
    <t>電動偏心構造弁</t>
    <rPh sb="0" eb="7">
      <t>デンドウヘンシンコウゾウベン</t>
    </rPh>
    <phoneticPr fontId="3"/>
  </si>
  <si>
    <t>φ100mm×0.2kW</t>
    <phoneticPr fontId="3"/>
  </si>
  <si>
    <t>給水ユニット</t>
    <rPh sb="0" eb="2">
      <t>キュウスイ</t>
    </rPh>
    <phoneticPr fontId="3"/>
  </si>
  <si>
    <t>圧力タンク式給水ユニット</t>
    <rPh sb="0" eb="2">
      <t>アツリョク</t>
    </rPh>
    <rPh sb="5" eb="6">
      <t>シキ</t>
    </rPh>
    <rPh sb="6" eb="8">
      <t>キュウスイ</t>
    </rPh>
    <phoneticPr fontId="3"/>
  </si>
  <si>
    <t>φ50mm×400L/分×40m</t>
    <rPh sb="11" eb="12">
      <t>フン</t>
    </rPh>
    <phoneticPr fontId="3"/>
  </si>
  <si>
    <t>床排水ポンプ</t>
    <rPh sb="0" eb="3">
      <t>ユカハイスイ</t>
    </rPh>
    <phoneticPr fontId="3"/>
  </si>
  <si>
    <r>
      <t>φ65mm×0.3m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/分×10m×1.5kW</t>
    </r>
    <rPh sb="12" eb="13">
      <t>フン</t>
    </rPh>
    <phoneticPr fontId="3"/>
  </si>
  <si>
    <t>排水ポンプ</t>
    <rPh sb="0" eb="2">
      <t>ハイスイ</t>
    </rPh>
    <phoneticPr fontId="3"/>
  </si>
  <si>
    <t>排水ポンプ吊上装置</t>
    <rPh sb="0" eb="2">
      <t>ハイスイ</t>
    </rPh>
    <rPh sb="5" eb="9">
      <t>ツリアゲソウチ</t>
    </rPh>
    <phoneticPr fontId="3"/>
  </si>
  <si>
    <t>機器搬出入用吊上装置</t>
    <rPh sb="0" eb="2">
      <t>キキ</t>
    </rPh>
    <rPh sb="2" eb="5">
      <t>ハンシュツニュウ</t>
    </rPh>
    <rPh sb="5" eb="6">
      <t>ヨウ</t>
    </rPh>
    <rPh sb="6" eb="7">
      <t>ツリ</t>
    </rPh>
    <rPh sb="7" eb="8">
      <t>アゲ</t>
    </rPh>
    <rPh sb="8" eb="10">
      <t>ソウチ</t>
    </rPh>
    <phoneticPr fontId="3"/>
  </si>
  <si>
    <t>1t</t>
    <phoneticPr fontId="3"/>
  </si>
  <si>
    <t>汚泥脱水機</t>
    <rPh sb="0" eb="5">
      <t>オデイダッスイキ</t>
    </rPh>
    <phoneticPr fontId="3"/>
  </si>
  <si>
    <t>多重板型スクリュープレス脱水機</t>
    <rPh sb="0" eb="4">
      <t>タジュウバンガタ</t>
    </rPh>
    <rPh sb="12" eb="15">
      <t>ダッスイキ</t>
    </rPh>
    <phoneticPr fontId="3"/>
  </si>
  <si>
    <t>8.0kg・DS/時・本・軸3本(全体時)</t>
    <rPh sb="9" eb="10">
      <t>ジ</t>
    </rPh>
    <rPh sb="11" eb="12">
      <t>ホン</t>
    </rPh>
    <rPh sb="13" eb="14">
      <t>ジク</t>
    </rPh>
    <rPh sb="15" eb="16">
      <t>ホン</t>
    </rPh>
    <rPh sb="17" eb="19">
      <t>ゼンタイ</t>
    </rPh>
    <rPh sb="19" eb="20">
      <t>トキ</t>
    </rPh>
    <phoneticPr fontId="3"/>
  </si>
  <si>
    <t>2軸、付属機器含</t>
    <rPh sb="1" eb="2">
      <t>ジク</t>
    </rPh>
    <rPh sb="3" eb="5">
      <t>フゾク</t>
    </rPh>
    <rPh sb="5" eb="7">
      <t>キキ</t>
    </rPh>
    <rPh sb="7" eb="8">
      <t>フクム</t>
    </rPh>
    <phoneticPr fontId="3"/>
  </si>
  <si>
    <t>無機凝集剤貯留タンク</t>
    <rPh sb="0" eb="5">
      <t>ムキギョウシュウザイ</t>
    </rPh>
    <rPh sb="5" eb="7">
      <t>チョリュウ</t>
    </rPh>
    <phoneticPr fontId="3"/>
  </si>
  <si>
    <t>ポリエチレン製立形円筒槽</t>
    <rPh sb="6" eb="7">
      <t>セイ</t>
    </rPh>
    <rPh sb="7" eb="9">
      <t>タテガタ</t>
    </rPh>
    <rPh sb="9" eb="11">
      <t>エントウ</t>
    </rPh>
    <rPh sb="11" eb="12">
      <t>ソウ</t>
    </rPh>
    <phoneticPr fontId="3"/>
  </si>
  <si>
    <r>
      <t>最大貯留容量1m</t>
    </r>
    <r>
      <rPr>
        <vertAlign val="superscript"/>
        <sz val="11"/>
        <color theme="1"/>
        <rFont val="ＭＳ ゴシック"/>
        <family val="3"/>
        <charset val="128"/>
      </rPr>
      <t>3</t>
    </r>
    <rPh sb="0" eb="6">
      <t>サイダイチョリュウヨウリョウ</t>
    </rPh>
    <phoneticPr fontId="3"/>
  </si>
  <si>
    <t>脱水ケーキ分配シュート</t>
    <rPh sb="0" eb="2">
      <t>ダッスイ</t>
    </rPh>
    <rPh sb="5" eb="7">
      <t>ブンパイ</t>
    </rPh>
    <phoneticPr fontId="3"/>
  </si>
  <si>
    <t>ステンレス鋼板製シュート</t>
    <rPh sb="5" eb="8">
      <t>コウバンセイ</t>
    </rPh>
    <phoneticPr fontId="3"/>
  </si>
  <si>
    <t>落下口400×400</t>
    <rPh sb="0" eb="2">
      <t>ラッカ</t>
    </rPh>
    <rPh sb="2" eb="3">
      <t>クチ</t>
    </rPh>
    <phoneticPr fontId="3"/>
  </si>
  <si>
    <t>脱水ケーキ搬出コンテナ</t>
    <rPh sb="0" eb="2">
      <t>ダッスイ</t>
    </rPh>
    <rPh sb="5" eb="7">
      <t>ハンシュツ</t>
    </rPh>
    <phoneticPr fontId="3"/>
  </si>
  <si>
    <t>密閉式車両搭載コンテナ</t>
    <rPh sb="0" eb="3">
      <t>ミッペイシキ</t>
    </rPh>
    <rPh sb="3" eb="5">
      <t>シャリョウ</t>
    </rPh>
    <rPh sb="5" eb="7">
      <t>トウサイ</t>
    </rPh>
    <phoneticPr fontId="3"/>
  </si>
  <si>
    <r>
      <t>4t専用(5m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以上)</t>
    </r>
    <rPh sb="2" eb="4">
      <t>センヨウ</t>
    </rPh>
    <rPh sb="8" eb="10">
      <t>イジョウ</t>
    </rPh>
    <phoneticPr fontId="3"/>
  </si>
  <si>
    <t>汚泥脱水機用吊上装置</t>
    <rPh sb="0" eb="6">
      <t>オデイダッスイキヨウ</t>
    </rPh>
    <rPh sb="6" eb="10">
      <t>ツリアゲソウチ</t>
    </rPh>
    <phoneticPr fontId="3"/>
  </si>
  <si>
    <t>脱臭装置</t>
    <rPh sb="0" eb="4">
      <t>ダッシュウソウチ</t>
    </rPh>
    <phoneticPr fontId="3"/>
  </si>
  <si>
    <t>土壌脱臭床</t>
    <rPh sb="0" eb="2">
      <t>ドジョウ</t>
    </rPh>
    <rPh sb="2" eb="4">
      <t>ダッシュウ</t>
    </rPh>
    <rPh sb="4" eb="5">
      <t>ユカ</t>
    </rPh>
    <phoneticPr fontId="3"/>
  </si>
  <si>
    <r>
      <t>14m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</t>
    </r>
    <rPh sb="5" eb="6">
      <t>フン</t>
    </rPh>
    <phoneticPr fontId="3"/>
  </si>
  <si>
    <t>工事費含</t>
    <rPh sb="0" eb="3">
      <t>コウジヒ</t>
    </rPh>
    <rPh sb="3" eb="4">
      <t>フクム</t>
    </rPh>
    <phoneticPr fontId="3"/>
  </si>
  <si>
    <t>脱臭ファン</t>
    <rPh sb="0" eb="2">
      <t>ダッシュウ</t>
    </rPh>
    <phoneticPr fontId="3"/>
  </si>
  <si>
    <t>FRP製片吸込ターボファン</t>
    <rPh sb="3" eb="4">
      <t>セイ</t>
    </rPh>
    <rPh sb="4" eb="7">
      <t>カタスイコ</t>
    </rPh>
    <phoneticPr fontId="3"/>
  </si>
  <si>
    <r>
      <t>14m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/分×1.88kPa×2.2kW</t>
    </r>
    <rPh sb="5" eb="6">
      <t>フン</t>
    </rPh>
    <phoneticPr fontId="3"/>
  </si>
  <si>
    <t>ミストセパレータ</t>
    <phoneticPr fontId="3"/>
  </si>
  <si>
    <t>慣性衝突式ミストセパレータ</t>
    <rPh sb="0" eb="5">
      <t>カンセイショウトツシキ</t>
    </rPh>
    <phoneticPr fontId="3"/>
  </si>
  <si>
    <t>切替ダンパ</t>
    <rPh sb="0" eb="2">
      <t>キリカエ</t>
    </rPh>
    <phoneticPr fontId="3"/>
  </si>
  <si>
    <t>電動ダンパ</t>
    <rPh sb="0" eb="2">
      <t>デンドウ</t>
    </rPh>
    <phoneticPr fontId="3"/>
  </si>
  <si>
    <t>φ250mm×0.1kW</t>
    <phoneticPr fontId="3"/>
  </si>
  <si>
    <t>脱臭設備</t>
    <rPh sb="0" eb="2">
      <t>ダッシュウ</t>
    </rPh>
    <rPh sb="2" eb="4">
      <t>セツビ</t>
    </rPh>
    <phoneticPr fontId="3"/>
  </si>
  <si>
    <t>汚泥処理設備</t>
    <rPh sb="0" eb="4">
      <t>オデイショリ</t>
    </rPh>
    <rPh sb="4" eb="6">
      <t>セツビ</t>
    </rPh>
    <phoneticPr fontId="3"/>
  </si>
  <si>
    <t>水処理設備</t>
  </si>
  <si>
    <t>水処理設備</t>
    <rPh sb="0" eb="3">
      <t>ミズショリ</t>
    </rPh>
    <rPh sb="3" eb="5">
      <t>セツビ</t>
    </rPh>
    <phoneticPr fontId="3"/>
  </si>
  <si>
    <t>流入設備</t>
    <rPh sb="0" eb="2">
      <t>リュウニュウ</t>
    </rPh>
    <rPh sb="2" eb="4">
      <t>セツビ</t>
    </rPh>
    <phoneticPr fontId="3"/>
  </si>
  <si>
    <t>合計</t>
    <rPh sb="0" eb="2">
      <t>ゴウケイ</t>
    </rPh>
    <phoneticPr fontId="3"/>
  </si>
  <si>
    <t>仕様</t>
    <rPh sb="0" eb="2">
      <t>シヨウ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</si>
  <si>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</si>
  <si>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</si>
  <si>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</si>
  <si>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受変電設備</t>
    <rPh sb="0" eb="3">
      <t>ジュヘンデン</t>
    </rPh>
    <rPh sb="3" eb="5">
      <t>セツビ</t>
    </rPh>
    <phoneticPr fontId="6"/>
  </si>
  <si>
    <t>面</t>
    <rPh sb="0" eb="1">
      <t>メン</t>
    </rPh>
    <phoneticPr fontId="6"/>
  </si>
  <si>
    <t>変圧器盤</t>
    <rPh sb="0" eb="3">
      <t>ヘンアツキ</t>
    </rPh>
    <rPh sb="3" eb="4">
      <t>バン</t>
    </rPh>
    <phoneticPr fontId="6"/>
  </si>
  <si>
    <t>300kVA</t>
    <phoneticPr fontId="6"/>
  </si>
  <si>
    <t>低圧分岐盤</t>
    <rPh sb="0" eb="2">
      <t>テイアツ</t>
    </rPh>
    <rPh sb="2" eb="4">
      <t>ブンキ</t>
    </rPh>
    <rPh sb="4" eb="5">
      <t>バン</t>
    </rPh>
    <phoneticPr fontId="6"/>
  </si>
  <si>
    <t>汎用UPS</t>
    <rPh sb="0" eb="2">
      <t>ハンヨウ</t>
    </rPh>
    <phoneticPr fontId="6"/>
  </si>
  <si>
    <t>1kVA　10分</t>
    <rPh sb="7" eb="8">
      <t>フン</t>
    </rPh>
    <phoneticPr fontId="6"/>
  </si>
  <si>
    <t>台</t>
    <rPh sb="0" eb="1">
      <t>ダイ</t>
    </rPh>
    <phoneticPr fontId="6"/>
  </si>
  <si>
    <t>気中負荷開閉器</t>
    <rPh sb="0" eb="2">
      <t>キチュウ</t>
    </rPh>
    <rPh sb="2" eb="4">
      <t>フカ</t>
    </rPh>
    <rPh sb="4" eb="6">
      <t>カイヘイ</t>
    </rPh>
    <rPh sb="6" eb="7">
      <t>キ</t>
    </rPh>
    <phoneticPr fontId="6"/>
  </si>
  <si>
    <t>300A(重耐塩形)</t>
    <rPh sb="5" eb="6">
      <t>ジュウ</t>
    </rPh>
    <rPh sb="6" eb="8">
      <t>タイエン</t>
    </rPh>
    <rPh sb="8" eb="9">
      <t>ガタ</t>
    </rPh>
    <phoneticPr fontId="6"/>
  </si>
  <si>
    <t>汚水ポンプ設備</t>
  </si>
  <si>
    <t>循環水量計</t>
    <rPh sb="0" eb="2">
      <t>ジュンカン</t>
    </rPh>
    <rPh sb="2" eb="4">
      <t>スイリョウ</t>
    </rPh>
    <rPh sb="4" eb="5">
      <t>ケイ</t>
    </rPh>
    <phoneticPr fontId="6"/>
  </si>
  <si>
    <t>電磁式　150A</t>
    <rPh sb="0" eb="2">
      <t>デンジ</t>
    </rPh>
    <rPh sb="2" eb="3">
      <t>シキ</t>
    </rPh>
    <phoneticPr fontId="6"/>
  </si>
  <si>
    <t>組</t>
    <rPh sb="0" eb="1">
      <t>クミ</t>
    </rPh>
    <phoneticPr fontId="6"/>
  </si>
  <si>
    <t>流量調整タンク設備</t>
  </si>
  <si>
    <t>流量調整タンク水位計</t>
    <rPh sb="0" eb="2">
      <t>リュウリョウ</t>
    </rPh>
    <rPh sb="2" eb="4">
      <t>チョウセイ</t>
    </rPh>
    <rPh sb="7" eb="9">
      <t>スイイ</t>
    </rPh>
    <rPh sb="9" eb="10">
      <t>ケイ</t>
    </rPh>
    <phoneticPr fontId="6"/>
  </si>
  <si>
    <t>圧力式</t>
    <rPh sb="0" eb="2">
      <t>アツリョク</t>
    </rPh>
    <rPh sb="2" eb="3">
      <t>シキ</t>
    </rPh>
    <phoneticPr fontId="6"/>
  </si>
  <si>
    <t>作業用電源盤</t>
    <rPh sb="0" eb="3">
      <t>サギョウヨウ</t>
    </rPh>
    <rPh sb="3" eb="5">
      <t>デンゲン</t>
    </rPh>
    <rPh sb="5" eb="6">
      <t>バン</t>
    </rPh>
    <phoneticPr fontId="6"/>
  </si>
  <si>
    <t>放流流量計</t>
    <rPh sb="0" eb="2">
      <t>ホウリュウ</t>
    </rPh>
    <rPh sb="2" eb="4">
      <t>リュウリョウ</t>
    </rPh>
    <rPh sb="4" eb="5">
      <t>ケイ</t>
    </rPh>
    <phoneticPr fontId="6"/>
  </si>
  <si>
    <t>電磁式　潜水型200A</t>
    <rPh sb="0" eb="2">
      <t>デンジ</t>
    </rPh>
    <rPh sb="2" eb="3">
      <t>シキ</t>
    </rPh>
    <rPh sb="4" eb="6">
      <t>センスイ</t>
    </rPh>
    <rPh sb="6" eb="7">
      <t>ガタ</t>
    </rPh>
    <phoneticPr fontId="6"/>
  </si>
  <si>
    <t>無酸素タンク水位計</t>
    <phoneticPr fontId="6"/>
  </si>
  <si>
    <t>汚泥処理設備</t>
    <rPh sb="0" eb="2">
      <t>オデイ</t>
    </rPh>
    <rPh sb="2" eb="6">
      <t>ショリセツビ</t>
    </rPh>
    <phoneticPr fontId="6"/>
  </si>
  <si>
    <t>余剰汚泥流量計</t>
    <rPh sb="0" eb="2">
      <t>ヨジョウ</t>
    </rPh>
    <rPh sb="2" eb="4">
      <t>オデイ</t>
    </rPh>
    <rPh sb="4" eb="6">
      <t>リュウリョウ</t>
    </rPh>
    <rPh sb="6" eb="7">
      <t>ケイ</t>
    </rPh>
    <phoneticPr fontId="6"/>
  </si>
  <si>
    <t>電磁式　80A</t>
    <rPh sb="0" eb="2">
      <t>デンジ</t>
    </rPh>
    <rPh sb="2" eb="3">
      <t>シキ</t>
    </rPh>
    <phoneticPr fontId="6"/>
  </si>
  <si>
    <t>自家発電設備</t>
    <rPh sb="0" eb="2">
      <t>ジカ</t>
    </rPh>
    <rPh sb="2" eb="4">
      <t>ハツデン</t>
    </rPh>
    <rPh sb="4" eb="6">
      <t>セツビ</t>
    </rPh>
    <phoneticPr fontId="6"/>
  </si>
  <si>
    <t>220kVA</t>
    <phoneticPr fontId="6"/>
  </si>
  <si>
    <t>監視制御設備</t>
    <rPh sb="0" eb="2">
      <t>カンシ</t>
    </rPh>
    <rPh sb="2" eb="4">
      <t>セイギョ</t>
    </rPh>
    <rPh sb="4" eb="6">
      <t>セツビ</t>
    </rPh>
    <phoneticPr fontId="6"/>
  </si>
  <si>
    <t>計装監視盤</t>
    <rPh sb="0" eb="2">
      <t>ケイソウ</t>
    </rPh>
    <phoneticPr fontId="6"/>
  </si>
  <si>
    <t>非常通報装置</t>
  </si>
  <si>
    <t>簡易データ伝送システム</t>
  </si>
  <si>
    <t>組</t>
    <phoneticPr fontId="6"/>
  </si>
  <si>
    <t>計</t>
  </si>
  <si>
    <t>設備区分</t>
    <rPh sb="0" eb="2">
      <t>セツビ</t>
    </rPh>
    <rPh sb="2" eb="4">
      <t>クブン</t>
    </rPh>
    <phoneticPr fontId="3"/>
  </si>
  <si>
    <t>機器費(千円)</t>
    <rPh sb="0" eb="2">
      <t>キキ</t>
    </rPh>
    <rPh sb="2" eb="3">
      <t>ヒ</t>
    </rPh>
    <rPh sb="4" eb="6">
      <t>センエン</t>
    </rPh>
    <phoneticPr fontId="3"/>
  </si>
  <si>
    <t>第1期分</t>
    <rPh sb="0" eb="1">
      <t>ダイ</t>
    </rPh>
    <rPh sb="2" eb="3">
      <t>キ</t>
    </rPh>
    <rPh sb="3" eb="4">
      <t>ブン</t>
    </rPh>
    <phoneticPr fontId="3"/>
  </si>
  <si>
    <t>可搬式発電機</t>
    <rPh sb="0" eb="3">
      <t>カハンシキ</t>
    </rPh>
    <rPh sb="3" eb="6">
      <t>ハツデンキ</t>
    </rPh>
    <phoneticPr fontId="6"/>
  </si>
  <si>
    <t>機器名称</t>
    <rPh sb="0" eb="2">
      <t>キキ</t>
    </rPh>
    <rPh sb="2" eb="4">
      <t>メイショウ</t>
    </rPh>
    <phoneticPr fontId="6"/>
  </si>
  <si>
    <t>単位</t>
    <rPh sb="0" eb="2">
      <t>タンイ</t>
    </rPh>
    <phoneticPr fontId="3"/>
  </si>
  <si>
    <t>台</t>
  </si>
  <si>
    <t>台</t>
    <rPh sb="0" eb="1">
      <t>ダイ</t>
    </rPh>
    <phoneticPr fontId="3"/>
  </si>
  <si>
    <t>式</t>
    <rPh sb="0" eb="1">
      <t>シキ</t>
    </rPh>
    <phoneticPr fontId="3"/>
  </si>
  <si>
    <t>流量調整ポンプ吊上装置</t>
  </si>
  <si>
    <t>ギャードトロリ付手動チェーンブロック</t>
  </si>
  <si>
    <t>0.5t</t>
  </si>
  <si>
    <t>単価</t>
    <rPh sb="0" eb="2">
      <t>タンカ</t>
    </rPh>
    <phoneticPr fontId="6"/>
  </si>
  <si>
    <t>機器費（千円）</t>
    <rPh sb="0" eb="3">
      <t>キキヒ</t>
    </rPh>
    <rPh sb="4" eb="6">
      <t>センエン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</si>
  <si>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</si>
  <si>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</si>
  <si>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工事費含む</t>
    <rPh sb="0" eb="3">
      <t>コウジヒ</t>
    </rPh>
    <rPh sb="3" eb="4">
      <t>フク</t>
    </rPh>
    <phoneticPr fontId="3"/>
  </si>
  <si>
    <t>流量調整タンク撹拌機現場操作盤(ｽｲｯﾁﾎﾞｯｸｽ)</t>
    <rPh sb="0" eb="2">
      <t>リュウリョウ</t>
    </rPh>
    <rPh sb="2" eb="4">
      <t>チョウセイ</t>
    </rPh>
    <rPh sb="7" eb="10">
      <t>カクハンキ</t>
    </rPh>
    <rPh sb="10" eb="12">
      <t>ゲンバ</t>
    </rPh>
    <rPh sb="12" eb="14">
      <t>ソウサ</t>
    </rPh>
    <rPh sb="14" eb="15">
      <t>バン</t>
    </rPh>
    <phoneticPr fontId="6"/>
  </si>
  <si>
    <t>流量調整ポンプ現場操作盤(ｽｲｯﾁﾎﾞｯｸｽ)</t>
    <rPh sb="0" eb="2">
      <t>リュウリョウ</t>
    </rPh>
    <rPh sb="2" eb="4">
      <t>チョウセイ</t>
    </rPh>
    <rPh sb="7" eb="9">
      <t>ゲンバ</t>
    </rPh>
    <rPh sb="9" eb="11">
      <t>ソウサ</t>
    </rPh>
    <rPh sb="11" eb="12">
      <t>バン</t>
    </rPh>
    <phoneticPr fontId="6"/>
  </si>
  <si>
    <t>無酸素タンク現場操作盤(ｽｲｯﾁﾎﾞｯｸｽ)</t>
    <rPh sb="0" eb="3">
      <t>ムサンソ</t>
    </rPh>
    <rPh sb="6" eb="10">
      <t>ゲンバソウサ</t>
    </rPh>
    <rPh sb="10" eb="11">
      <t>バン</t>
    </rPh>
    <phoneticPr fontId="6"/>
  </si>
  <si>
    <t>膜ろ過ポンプ現場操作盤(ｽｲｯﾁﾎﾞｯｸｽ)</t>
    <rPh sb="0" eb="1">
      <t>マク</t>
    </rPh>
    <rPh sb="2" eb="3">
      <t>カ</t>
    </rPh>
    <rPh sb="6" eb="10">
      <t>ゲンバソウサ</t>
    </rPh>
    <rPh sb="10" eb="11">
      <t>バン</t>
    </rPh>
    <phoneticPr fontId="6"/>
  </si>
  <si>
    <t>硝化液循環ポンプ現場操作盤(ｽｲｯﾁﾎﾞｯｸｽ)</t>
    <rPh sb="0" eb="3">
      <t>ショウカエキ</t>
    </rPh>
    <rPh sb="3" eb="5">
      <t>ジュンカン</t>
    </rPh>
    <rPh sb="8" eb="13">
      <t>ゲンバソウサバン</t>
    </rPh>
    <phoneticPr fontId="6"/>
  </si>
  <si>
    <t>余剰汚泥ポンプ現場操作盤(ｽｲｯﾁﾎﾞｯｸｽ)</t>
    <rPh sb="0" eb="2">
      <t>ヨジョウ</t>
    </rPh>
    <rPh sb="2" eb="4">
      <t>オデイ</t>
    </rPh>
    <rPh sb="7" eb="9">
      <t>ゲンバ</t>
    </rPh>
    <rPh sb="9" eb="11">
      <t>ソウサ</t>
    </rPh>
    <rPh sb="11" eb="12">
      <t>バン</t>
    </rPh>
    <phoneticPr fontId="6"/>
  </si>
  <si>
    <t>脱臭ファン現場操作盤(ｽｲｯﾁﾎﾞｯｸｽ)</t>
    <rPh sb="0" eb="2">
      <t>ダッシュウ</t>
    </rPh>
    <rPh sb="5" eb="7">
      <t>ゲンバ</t>
    </rPh>
    <rPh sb="7" eb="9">
      <t>ソウサ</t>
    </rPh>
    <rPh sb="9" eb="10">
      <t>バン</t>
    </rPh>
    <phoneticPr fontId="6"/>
  </si>
  <si>
    <t>引込受電盤</t>
    <rPh sb="0" eb="1">
      <t>ヒ</t>
    </rPh>
    <rPh sb="1" eb="2">
      <t>コ</t>
    </rPh>
    <rPh sb="2" eb="4">
      <t>ジュデン</t>
    </rPh>
    <rPh sb="4" eb="5">
      <t>バン</t>
    </rPh>
    <phoneticPr fontId="6"/>
  </si>
  <si>
    <t>流量調整タンク設備動力制御盤</t>
    <rPh sb="0" eb="2">
      <t>リュウリョウ</t>
    </rPh>
    <rPh sb="2" eb="4">
      <t>チョウセイ</t>
    </rPh>
    <rPh sb="7" eb="9">
      <t>セツビ</t>
    </rPh>
    <rPh sb="9" eb="14">
      <t>ドウリョクセイギョバン</t>
    </rPh>
    <phoneticPr fontId="3"/>
  </si>
  <si>
    <t>1系水処理設備動力制御盤</t>
    <rPh sb="1" eb="2">
      <t>ケイ</t>
    </rPh>
    <rPh sb="2" eb="3">
      <t>ミズ</t>
    </rPh>
    <rPh sb="3" eb="5">
      <t>ショリ</t>
    </rPh>
    <rPh sb="5" eb="7">
      <t>セツビ</t>
    </rPh>
    <phoneticPr fontId="3"/>
  </si>
  <si>
    <t>汚泥処理設備動力制御盤</t>
    <rPh sb="0" eb="2">
      <t>オデイ</t>
    </rPh>
    <rPh sb="2" eb="4">
      <t>ショリ</t>
    </rPh>
    <rPh sb="4" eb="6">
      <t>セツビ</t>
    </rPh>
    <phoneticPr fontId="3"/>
  </si>
  <si>
    <t>排水ポンプ現場操作盤(ｽｲｯﾁﾎﾞｯｸｽ)</t>
    <rPh sb="0" eb="2">
      <t>ハイスイ</t>
    </rPh>
    <phoneticPr fontId="3"/>
  </si>
  <si>
    <t>バイパススクリーン現場操作盤(ｽｲｯﾁﾎﾞｯｸｽ)</t>
    <rPh sb="9" eb="11">
      <t>ゲンバ</t>
    </rPh>
    <rPh sb="11" eb="13">
      <t>ソウサ</t>
    </rPh>
    <rPh sb="13" eb="14">
      <t>バン</t>
    </rPh>
    <phoneticPr fontId="6"/>
  </si>
  <si>
    <t>床排水ポンプ現場操作盤(ｽｲｯﾁﾎﾞｯｸｽ)</t>
    <rPh sb="0" eb="1">
      <t>ユカ</t>
    </rPh>
    <rPh sb="1" eb="3">
      <t>ハイスイ</t>
    </rPh>
    <rPh sb="6" eb="11">
      <t>ゲンバソウサバン</t>
    </rPh>
    <phoneticPr fontId="6"/>
  </si>
  <si>
    <t>脱水ケーキ分配シュート現場操作盤(ｽｲｯﾁﾎﾞｯｸｽ)</t>
    <rPh sb="0" eb="2">
      <t>ダッスイ</t>
    </rPh>
    <rPh sb="5" eb="7">
      <t>ブンパイ</t>
    </rPh>
    <rPh sb="11" eb="13">
      <t>ゲンバ</t>
    </rPh>
    <rPh sb="13" eb="15">
      <t>ソウサ</t>
    </rPh>
    <rPh sb="15" eb="16">
      <t>バン</t>
    </rPh>
    <phoneticPr fontId="6"/>
  </si>
  <si>
    <t>流量調整タンク</t>
    <rPh sb="0" eb="2">
      <t>リュウリョウ</t>
    </rPh>
    <rPh sb="2" eb="4">
      <t>チョウセイ</t>
    </rPh>
    <phoneticPr fontId="3"/>
  </si>
  <si>
    <t>設備</t>
    <rPh sb="0" eb="2">
      <t>セツビ</t>
    </rPh>
    <phoneticPr fontId="3"/>
  </si>
  <si>
    <t>稼働時間(hr)</t>
    <rPh sb="0" eb="2">
      <t>カドウ</t>
    </rPh>
    <rPh sb="2" eb="4">
      <t>ジカン</t>
    </rPh>
    <phoneticPr fontId="3"/>
  </si>
  <si>
    <t>出力
（kW）</t>
    <rPh sb="0" eb="2">
      <t>シュツリョク</t>
    </rPh>
    <phoneticPr fontId="3"/>
  </si>
  <si>
    <t>電力使用量</t>
    <rPh sb="0" eb="2">
      <t>デンリョク</t>
    </rPh>
    <rPh sb="2" eb="5">
      <t>シヨウリョウ</t>
    </rPh>
    <phoneticPr fontId="3"/>
  </si>
  <si>
    <t>－</t>
    <phoneticPr fontId="3"/>
  </si>
  <si>
    <t>8.0kg・DS/時・本・軸2本(常時)</t>
    <rPh sb="9" eb="10">
      <t>ジ</t>
    </rPh>
    <rPh sb="11" eb="12">
      <t>ホン</t>
    </rPh>
    <rPh sb="13" eb="14">
      <t>ジク</t>
    </rPh>
    <rPh sb="15" eb="16">
      <t>ホン</t>
    </rPh>
    <rPh sb="17" eb="19">
      <t>ジョウジ</t>
    </rPh>
    <phoneticPr fontId="3"/>
  </si>
  <si>
    <t>（kWh/年）</t>
    <rPh sb="5" eb="6">
      <t>ネン</t>
    </rPh>
    <phoneticPr fontId="3"/>
  </si>
  <si>
    <t>負荷率</t>
    <rPh sb="0" eb="3">
      <t>フカリツ</t>
    </rPh>
    <phoneticPr fontId="3"/>
  </si>
  <si>
    <t>日当たり</t>
    <rPh sb="0" eb="1">
      <t>ニチ</t>
    </rPh>
    <rPh sb="1" eb="2">
      <t>ア</t>
    </rPh>
    <phoneticPr fontId="3"/>
  </si>
  <si>
    <t>年間</t>
    <rPh sb="0" eb="2">
      <t>ネンカン</t>
    </rPh>
    <phoneticPr fontId="3"/>
  </si>
  <si>
    <t>散気装置</t>
    <rPh sb="0" eb="4">
      <t>サンキソウチ</t>
    </rPh>
    <phoneticPr fontId="3"/>
  </si>
  <si>
    <t>ブロワ設備</t>
    <rPh sb="3" eb="5">
      <t>セツビ</t>
    </rPh>
    <phoneticPr fontId="3"/>
  </si>
  <si>
    <t>※負荷率、稼働時間は変更しないこと。なお、稼働時間は想定であるが、この数値を用いること。</t>
    <rPh sb="1" eb="4">
      <t>フカリツ</t>
    </rPh>
    <rPh sb="5" eb="7">
      <t>カドウ</t>
    </rPh>
    <rPh sb="7" eb="9">
      <t>ジカン</t>
    </rPh>
    <rPh sb="10" eb="12">
      <t>ヘンコウ</t>
    </rPh>
    <rPh sb="21" eb="25">
      <t>カドウジカン</t>
    </rPh>
    <rPh sb="26" eb="28">
      <t>ソウテイ</t>
    </rPh>
    <rPh sb="35" eb="37">
      <t>スウチ</t>
    </rPh>
    <rPh sb="38" eb="39">
      <t>モチ</t>
    </rPh>
    <phoneticPr fontId="3"/>
  </si>
  <si>
    <t>※設備が追加或いは仕様等の変更が生じる場合は、時間の考え方を明記すること。</t>
    <rPh sb="1" eb="3">
      <t>セツビ</t>
    </rPh>
    <rPh sb="4" eb="6">
      <t>ツイカ</t>
    </rPh>
    <rPh sb="6" eb="7">
      <t>アル</t>
    </rPh>
    <rPh sb="9" eb="11">
      <t>シヨウ</t>
    </rPh>
    <rPh sb="11" eb="12">
      <t>トウ</t>
    </rPh>
    <rPh sb="13" eb="15">
      <t>ヘンコウ</t>
    </rPh>
    <rPh sb="16" eb="17">
      <t>ショウ</t>
    </rPh>
    <rPh sb="19" eb="21">
      <t>バアイ</t>
    </rPh>
    <rPh sb="23" eb="25">
      <t>ジカン</t>
    </rPh>
    <rPh sb="26" eb="27">
      <t>カンガ</t>
    </rPh>
    <rPh sb="28" eb="29">
      <t>カタ</t>
    </rPh>
    <rPh sb="30" eb="32">
      <t>メイキ</t>
    </rPh>
    <phoneticPr fontId="3"/>
  </si>
  <si>
    <t>様式B-6　主要機器（機械設備）に係る見積価格</t>
    <rPh sb="0" eb="2">
      <t>ヨウシキ</t>
    </rPh>
    <rPh sb="6" eb="8">
      <t>シュヨウ</t>
    </rPh>
    <rPh sb="8" eb="10">
      <t>キキ</t>
    </rPh>
    <rPh sb="11" eb="13">
      <t>キカイ</t>
    </rPh>
    <rPh sb="13" eb="15">
      <t>セツビ</t>
    </rPh>
    <rPh sb="17" eb="18">
      <t>カカワ</t>
    </rPh>
    <rPh sb="19" eb="21">
      <t>ミツ</t>
    </rPh>
    <rPh sb="21" eb="23">
      <t>カカク</t>
    </rPh>
    <phoneticPr fontId="3"/>
  </si>
  <si>
    <t>様式B-6　主要機器（電気設備）に係る見積価格</t>
    <rPh sb="0" eb="2">
      <t>ヨウシキ</t>
    </rPh>
    <rPh sb="6" eb="8">
      <t>シュヨウ</t>
    </rPh>
    <rPh sb="8" eb="10">
      <t>キキ</t>
    </rPh>
    <rPh sb="11" eb="13">
      <t>デンキ</t>
    </rPh>
    <rPh sb="13" eb="15">
      <t>セツビ</t>
    </rPh>
    <rPh sb="17" eb="18">
      <t>カカワ</t>
    </rPh>
    <rPh sb="19" eb="21">
      <t>ミツ</t>
    </rPh>
    <rPh sb="21" eb="23">
      <t>カカク</t>
    </rPh>
    <phoneticPr fontId="3"/>
  </si>
  <si>
    <t>様式B-6　脱炭素に係る電力使用量</t>
    <rPh sb="0" eb="2">
      <t>ヨウシキ</t>
    </rPh>
    <rPh sb="6" eb="7">
      <t>ダツ</t>
    </rPh>
    <rPh sb="7" eb="9">
      <t>タンソ</t>
    </rPh>
    <rPh sb="10" eb="11">
      <t>カカワ</t>
    </rPh>
    <rPh sb="12" eb="14">
      <t>デンリョク</t>
    </rPh>
    <rPh sb="14" eb="17">
      <t>シヨウリョウ</t>
    </rPh>
    <phoneticPr fontId="3"/>
  </si>
  <si>
    <t>【参考】基本設計に基づく電力使用量の想定</t>
    <rPh sb="1" eb="3">
      <t>サンコウ</t>
    </rPh>
    <rPh sb="4" eb="8">
      <t>キホンセッケイ</t>
    </rPh>
    <rPh sb="9" eb="10">
      <t>モト</t>
    </rPh>
    <rPh sb="12" eb="14">
      <t>デンリョク</t>
    </rPh>
    <rPh sb="14" eb="17">
      <t>シヨウリョウ</t>
    </rPh>
    <rPh sb="18" eb="20">
      <t>ソウテイ</t>
    </rPh>
    <phoneticPr fontId="3"/>
  </si>
  <si>
    <t>※電力使用量＝出力×機器台数×年間稼働時間×負荷率　により算出すること。</t>
    <rPh sb="1" eb="3">
      <t>デンリョク</t>
    </rPh>
    <rPh sb="3" eb="6">
      <t>シヨウリョウ</t>
    </rPh>
    <rPh sb="7" eb="8">
      <t>シュツ</t>
    </rPh>
    <rPh sb="8" eb="9">
      <t>リョク</t>
    </rPh>
    <rPh sb="10" eb="12">
      <t>キキ</t>
    </rPh>
    <rPh sb="12" eb="14">
      <t>ダイスウ</t>
    </rPh>
    <rPh sb="15" eb="17">
      <t>ネンカン</t>
    </rPh>
    <rPh sb="17" eb="19">
      <t>カドウ</t>
    </rPh>
    <rPh sb="19" eb="21">
      <t>ジカン</t>
    </rPh>
    <rPh sb="22" eb="25">
      <t>フカリツ</t>
    </rPh>
    <rPh sb="29" eb="31">
      <t>サンシュツ</t>
    </rPh>
    <phoneticPr fontId="3"/>
  </si>
  <si>
    <t>主ポンプ設備</t>
    <rPh sb="0" eb="1">
      <t>シュ</t>
    </rPh>
    <rPh sb="4" eb="6">
      <t>セツビ</t>
    </rPh>
    <phoneticPr fontId="3"/>
  </si>
  <si>
    <r>
      <t>φ100mm×1.2m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/分×H16m</t>
    </r>
    <rPh sb="13" eb="14">
      <t>フン</t>
    </rPh>
    <phoneticPr fontId="3"/>
  </si>
  <si>
    <t>参考値</t>
    <rPh sb="0" eb="2">
      <t>サンコウ</t>
    </rPh>
    <rPh sb="2" eb="3">
      <t>チ</t>
    </rPh>
    <phoneticPr fontId="3"/>
  </si>
  <si>
    <t>式</t>
    <rPh sb="0" eb="1">
      <t>シキ</t>
    </rPh>
    <phoneticPr fontId="3"/>
  </si>
  <si>
    <t>膜形式に合わせ提案</t>
    <rPh sb="0" eb="1">
      <t>マク</t>
    </rPh>
    <rPh sb="1" eb="3">
      <t>ケイシキ</t>
    </rPh>
    <rPh sb="4" eb="5">
      <t>ア</t>
    </rPh>
    <rPh sb="7" eb="9">
      <t>テイアン</t>
    </rPh>
    <phoneticPr fontId="3"/>
  </si>
  <si>
    <t>　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</si>
</sst>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vertAlign val="superscript"/>
      <sz val="11"/>
      <color theme="1"/>
      <name val="ＭＳ ゴシック"/>
      <family val="3"/>
      <charset val="128"/>
    </font>
    <font>
      <sz val="11"/>
      <color rgb="FFFF0000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/>
    </xf>
    <xf numFmtId="177" fontId="5" fillId="2" borderId="0" xfId="1" applyNumberFormat="1" applyFont="1" applyFill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7" fillId="0" borderId="0" xfId="2" applyFont="1">
      <alignment vertical="center"/>
    </xf>
    <xf numFmtId="0" fontId="7" fillId="0" borderId="11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38" fontId="7" fillId="0" borderId="13" xfId="3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38" fontId="7" fillId="0" borderId="17" xfId="3" applyFont="1" applyBorder="1">
      <alignment vertical="center"/>
    </xf>
    <xf numFmtId="0" fontId="7" fillId="0" borderId="9" xfId="2" applyFont="1" applyBorder="1">
      <alignment vertical="center"/>
    </xf>
    <xf numFmtId="38" fontId="7" fillId="0" borderId="11" xfId="3" applyFont="1" applyBorder="1">
      <alignment vertical="center"/>
    </xf>
    <xf numFmtId="0" fontId="7" fillId="0" borderId="7" xfId="2" applyFont="1" applyBorder="1">
      <alignment vertical="center"/>
    </xf>
    <xf numFmtId="0" fontId="7" fillId="0" borderId="8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>
      <alignment vertical="center"/>
    </xf>
    <xf numFmtId="38" fontId="7" fillId="0" borderId="15" xfId="3" applyFont="1" applyBorder="1">
      <alignment vertical="center"/>
    </xf>
    <xf numFmtId="38" fontId="7" fillId="0" borderId="13" xfId="3" applyFont="1" applyFill="1" applyBorder="1">
      <alignment vertical="center"/>
    </xf>
    <xf numFmtId="0" fontId="7" fillId="0" borderId="10" xfId="2" applyFont="1" applyBorder="1">
      <alignment vertical="center"/>
    </xf>
    <xf numFmtId="0" fontId="7" fillId="0" borderId="1" xfId="2" applyFont="1" applyBorder="1">
      <alignment vertical="center"/>
    </xf>
    <xf numFmtId="3" fontId="7" fillId="0" borderId="1" xfId="2" applyNumberFormat="1" applyFont="1" applyBorder="1">
      <alignment vertical="center"/>
    </xf>
    <xf numFmtId="38" fontId="7" fillId="0" borderId="1" xfId="3" applyFont="1" applyBorder="1">
      <alignment vertical="center"/>
    </xf>
    <xf numFmtId="38" fontId="7" fillId="0" borderId="0" xfId="3" applyFont="1" applyFill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38" fontId="7" fillId="0" borderId="0" xfId="3" applyFont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176" fontId="0" fillId="4" borderId="11" xfId="0" applyNumberFormat="1" applyFill="1" applyBorder="1">
      <alignment vertical="center"/>
    </xf>
    <xf numFmtId="176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176" fontId="0" fillId="4" borderId="13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0" fontId="0" fillId="2" borderId="15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176" fontId="0" fillId="4" borderId="15" xfId="0" applyNumberFormat="1" applyFill="1" applyBorder="1">
      <alignment vertical="center"/>
    </xf>
    <xf numFmtId="176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2" borderId="17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176" fontId="0" fillId="4" borderId="17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0" fontId="0" fillId="2" borderId="20" xfId="0" applyFill="1" applyBorder="1">
      <alignment vertical="center"/>
    </xf>
    <xf numFmtId="0" fontId="0" fillId="2" borderId="20" xfId="0" applyFill="1" applyBorder="1" applyAlignment="1">
      <alignment horizontal="center" vertical="center"/>
    </xf>
    <xf numFmtId="176" fontId="0" fillId="4" borderId="20" xfId="0" applyNumberFormat="1" applyFill="1" applyBorder="1">
      <alignment vertical="center"/>
    </xf>
    <xf numFmtId="176" fontId="0" fillId="0" borderId="20" xfId="0" applyNumberFormat="1" applyBorder="1">
      <alignment vertical="center"/>
    </xf>
    <xf numFmtId="0" fontId="0" fillId="0" borderId="20" xfId="0" applyBorder="1">
      <alignment vertical="center"/>
    </xf>
    <xf numFmtId="0" fontId="7" fillId="0" borderId="15" xfId="2" applyFont="1" applyBorder="1" applyAlignment="1">
      <alignment horizontal="center" vertical="center"/>
    </xf>
    <xf numFmtId="38" fontId="7" fillId="0" borderId="15" xfId="3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176" fontId="0" fillId="4" borderId="4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3" fontId="7" fillId="4" borderId="11" xfId="2" applyNumberFormat="1" applyFont="1" applyFill="1" applyBorder="1">
      <alignment vertical="center"/>
    </xf>
    <xf numFmtId="3" fontId="7" fillId="4" borderId="13" xfId="2" applyNumberFormat="1" applyFont="1" applyFill="1" applyBorder="1">
      <alignment vertical="center"/>
    </xf>
    <xf numFmtId="0" fontId="7" fillId="4" borderId="13" xfId="2" applyFont="1" applyFill="1" applyBorder="1">
      <alignment vertical="center"/>
    </xf>
    <xf numFmtId="0" fontId="7" fillId="4" borderId="17" xfId="2" applyFont="1" applyFill="1" applyBorder="1">
      <alignment vertical="center"/>
    </xf>
    <xf numFmtId="0" fontId="7" fillId="4" borderId="15" xfId="2" applyFon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0" borderId="11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17" xfId="2" applyFont="1" applyBorder="1">
      <alignment vertical="center"/>
    </xf>
    <xf numFmtId="0" fontId="8" fillId="0" borderId="15" xfId="2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9" fillId="2" borderId="20" xfId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0" fillId="0" borderId="13" xfId="0" applyFont="1" applyBorder="1">
      <alignment vertical="center"/>
    </xf>
  </cellXfs>
  <cellStyles count="4">
    <cellStyle name="桁区切り" xfId="1" builtinId="6"/>
    <cellStyle name="桁区切り 2" xfId="3" xr:uid="{CB6B0AC3-0419-41B3-9E84-B2A4E0E5ED25}"/>
    <cellStyle name="標準" xfId="0" builtinId="0"/>
    <cellStyle name="標準 2" xfId="2" xr:uid="{59EF0DA9-7D35-49B5-82AF-009A4397BED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11F8-63A2-412B-91F7-B649B422274A}">
  <dimension ref="A1:I41"/>
  <sheetViews>
    <sheetView showGridLines="0" tabSelected="1" workbookViewId="0">
      <selection activeCell="C15" sqref="C15"/>
    </sheetView>
  </sheetViews>
  <sheetFormatPr defaultColWidth="8.875" defaultRowHeight="13.5" x14ac:dyDescent="0.15"/>
  <cols>
    <col min="1" max="1" width="16.5" style="1" customWidth="1"/>
    <col min="2" max="2" width="25" style="1" bestFit="1" customWidth="1"/>
    <col min="3" max="3" width="40.5" style="1" bestFit="1" customWidth="1"/>
    <col min="4" max="4" width="35" style="1" bestFit="1" customWidth="1"/>
    <col min="5" max="5" width="5.5" style="1" bestFit="1" customWidth="1"/>
    <col min="6" max="6" width="6.125" style="1" bestFit="1" customWidth="1"/>
    <col min="7" max="8" width="10.5" style="1" bestFit="1" customWidth="1"/>
    <col min="9" max="9" width="17.25" style="1" bestFit="1" customWidth="1"/>
    <col min="10" max="17" width="9" style="1" customWidth="1"/>
    <col min="18" max="16384" width="8.875" style="1"/>
  </cols>
  <sheetData>
    <row r="1" spans="1:9" ht="18" customHeight="1" x14ac:dyDescent="0.15">
      <c r="A1" s="13" t="s">
        <v>158</v>
      </c>
    </row>
    <row r="2" spans="1:9" ht="15" customHeight="1" x14ac:dyDescent="0.15">
      <c r="A2" s="104" t="s">
        <v>111</v>
      </c>
      <c r="B2" s="103" t="s">
        <v>0</v>
      </c>
      <c r="C2" s="103" t="s">
        <v>1</v>
      </c>
      <c r="D2" s="103" t="s">
        <v>2</v>
      </c>
      <c r="E2" s="106" t="s">
        <v>116</v>
      </c>
      <c r="F2" s="103" t="s">
        <v>126</v>
      </c>
      <c r="G2" s="103" t="s">
        <v>112</v>
      </c>
      <c r="H2" s="103"/>
      <c r="I2" s="103" t="s">
        <v>3</v>
      </c>
    </row>
    <row r="3" spans="1:9" ht="15" customHeight="1" x14ac:dyDescent="0.15">
      <c r="A3" s="105"/>
      <c r="B3" s="103"/>
      <c r="C3" s="103"/>
      <c r="D3" s="103"/>
      <c r="E3" s="107"/>
      <c r="F3" s="103"/>
      <c r="G3" s="12" t="s">
        <v>125</v>
      </c>
      <c r="H3" s="12" t="s">
        <v>113</v>
      </c>
      <c r="I3" s="103"/>
    </row>
    <row r="4" spans="1:9" ht="15" customHeight="1" x14ac:dyDescent="0.15">
      <c r="A4" s="9" t="s">
        <v>73</v>
      </c>
      <c r="B4" s="40" t="s">
        <v>163</v>
      </c>
      <c r="C4" s="40" t="s">
        <v>13</v>
      </c>
      <c r="D4" s="40" t="s">
        <v>164</v>
      </c>
      <c r="E4" s="41" t="s">
        <v>118</v>
      </c>
      <c r="F4" s="41">
        <v>1</v>
      </c>
      <c r="G4" s="42"/>
      <c r="H4" s="43">
        <f t="shared" ref="H4:H30" si="0">G4*F4</f>
        <v>0</v>
      </c>
      <c r="I4" s="44" t="s">
        <v>165</v>
      </c>
    </row>
    <row r="5" spans="1:9" ht="15" customHeight="1" x14ac:dyDescent="0.15">
      <c r="A5" s="10"/>
      <c r="B5" s="45" t="s">
        <v>4</v>
      </c>
      <c r="C5" s="45" t="s">
        <v>5</v>
      </c>
      <c r="D5" s="45" t="s">
        <v>6</v>
      </c>
      <c r="E5" s="46" t="s">
        <v>118</v>
      </c>
      <c r="F5" s="46">
        <v>1</v>
      </c>
      <c r="G5" s="47"/>
      <c r="H5" s="48">
        <f t="shared" ref="H5" si="1">G5*F5</f>
        <v>0</v>
      </c>
      <c r="I5" s="49"/>
    </row>
    <row r="6" spans="1:9" ht="15" customHeight="1" x14ac:dyDescent="0.15">
      <c r="A6" s="10"/>
      <c r="B6" s="45" t="s">
        <v>7</v>
      </c>
      <c r="C6" s="45" t="s">
        <v>8</v>
      </c>
      <c r="D6" s="45" t="s">
        <v>6</v>
      </c>
      <c r="E6" s="46" t="s">
        <v>117</v>
      </c>
      <c r="F6" s="46">
        <v>1</v>
      </c>
      <c r="G6" s="47"/>
      <c r="H6" s="48">
        <f t="shared" si="0"/>
        <v>0</v>
      </c>
      <c r="I6" s="49"/>
    </row>
    <row r="7" spans="1:9" ht="15" customHeight="1" x14ac:dyDescent="0.15">
      <c r="A7" s="11"/>
      <c r="B7" s="50"/>
      <c r="C7" s="50"/>
      <c r="D7" s="50"/>
      <c r="E7" s="51"/>
      <c r="F7" s="51"/>
      <c r="G7" s="52"/>
      <c r="H7" s="53"/>
      <c r="I7" s="54"/>
    </row>
    <row r="8" spans="1:9" ht="15" customHeight="1" x14ac:dyDescent="0.15">
      <c r="A8" s="10" t="s">
        <v>143</v>
      </c>
      <c r="B8" s="60" t="s">
        <v>9</v>
      </c>
      <c r="C8" s="60" t="s">
        <v>10</v>
      </c>
      <c r="D8" s="60" t="s">
        <v>11</v>
      </c>
      <c r="E8" s="61" t="s">
        <v>117</v>
      </c>
      <c r="F8" s="61">
        <v>2</v>
      </c>
      <c r="G8" s="62"/>
      <c r="H8" s="63">
        <f t="shared" si="0"/>
        <v>0</v>
      </c>
      <c r="I8" s="64"/>
    </row>
    <row r="9" spans="1:9" ht="15" customHeight="1" x14ac:dyDescent="0.15">
      <c r="A9" s="10" t="s">
        <v>144</v>
      </c>
      <c r="B9" s="45" t="s">
        <v>12</v>
      </c>
      <c r="C9" s="45" t="s">
        <v>13</v>
      </c>
      <c r="D9" s="45" t="s">
        <v>14</v>
      </c>
      <c r="E9" s="46" t="s">
        <v>117</v>
      </c>
      <c r="F9" s="46">
        <v>2</v>
      </c>
      <c r="G9" s="47"/>
      <c r="H9" s="48">
        <f t="shared" si="0"/>
        <v>0</v>
      </c>
      <c r="I9" s="49"/>
    </row>
    <row r="10" spans="1:9" ht="15" customHeight="1" x14ac:dyDescent="0.15">
      <c r="A10" s="10"/>
      <c r="B10" s="55" t="s">
        <v>120</v>
      </c>
      <c r="C10" s="55" t="s">
        <v>121</v>
      </c>
      <c r="D10" s="55" t="s">
        <v>122</v>
      </c>
      <c r="E10" s="56" t="s">
        <v>117</v>
      </c>
      <c r="F10" s="56">
        <v>1</v>
      </c>
      <c r="G10" s="57"/>
      <c r="H10" s="58">
        <f t="shared" ref="H10" si="2">G10*F10</f>
        <v>0</v>
      </c>
      <c r="I10" s="59"/>
    </row>
    <row r="11" spans="1:9" ht="15" customHeight="1" x14ac:dyDescent="0.15">
      <c r="A11" s="11"/>
      <c r="B11" s="55"/>
      <c r="C11" s="55"/>
      <c r="D11" s="55"/>
      <c r="E11" s="56"/>
      <c r="F11" s="56"/>
      <c r="G11" s="57"/>
      <c r="H11" s="58"/>
      <c r="I11" s="59"/>
    </row>
    <row r="12" spans="1:9" ht="15" customHeight="1" x14ac:dyDescent="0.15">
      <c r="A12" s="9" t="s">
        <v>72</v>
      </c>
      <c r="B12" s="40" t="s">
        <v>17</v>
      </c>
      <c r="C12" s="40" t="s">
        <v>10</v>
      </c>
      <c r="D12" s="40" t="s">
        <v>18</v>
      </c>
      <c r="E12" s="41" t="s">
        <v>117</v>
      </c>
      <c r="F12" s="41">
        <v>1</v>
      </c>
      <c r="G12" s="42"/>
      <c r="H12" s="43">
        <f t="shared" si="0"/>
        <v>0</v>
      </c>
      <c r="I12" s="44"/>
    </row>
    <row r="13" spans="1:9" ht="15" customHeight="1" x14ac:dyDescent="0.15">
      <c r="A13" s="10"/>
      <c r="B13" s="45" t="s">
        <v>19</v>
      </c>
      <c r="C13" s="45" t="s">
        <v>20</v>
      </c>
      <c r="D13" s="45" t="s">
        <v>21</v>
      </c>
      <c r="E13" s="46" t="s">
        <v>119</v>
      </c>
      <c r="F13" s="46">
        <v>1</v>
      </c>
      <c r="G13" s="47"/>
      <c r="H13" s="48">
        <f t="shared" si="0"/>
        <v>0</v>
      </c>
      <c r="I13" s="49"/>
    </row>
    <row r="14" spans="1:9" ht="15" customHeight="1" x14ac:dyDescent="0.15">
      <c r="A14" s="10"/>
      <c r="B14" s="45" t="s">
        <v>154</v>
      </c>
      <c r="C14" s="45"/>
      <c r="D14" s="45"/>
      <c r="E14" s="46" t="s">
        <v>166</v>
      </c>
      <c r="F14" s="46">
        <v>1</v>
      </c>
      <c r="G14" s="47"/>
      <c r="H14" s="48">
        <f t="shared" ref="H14:H15" si="3">G14*F14</f>
        <v>0</v>
      </c>
      <c r="I14" s="118" t="s">
        <v>167</v>
      </c>
    </row>
    <row r="15" spans="1:9" ht="15" customHeight="1" x14ac:dyDescent="0.15">
      <c r="A15" s="10"/>
      <c r="B15" s="45" t="s">
        <v>155</v>
      </c>
      <c r="C15" s="45"/>
      <c r="D15" s="45"/>
      <c r="E15" s="46" t="s">
        <v>117</v>
      </c>
      <c r="F15" s="46">
        <v>2</v>
      </c>
      <c r="G15" s="47"/>
      <c r="H15" s="48">
        <f t="shared" si="3"/>
        <v>0</v>
      </c>
      <c r="I15" s="49" t="s">
        <v>168</v>
      </c>
    </row>
    <row r="16" spans="1:9" ht="15" customHeight="1" x14ac:dyDescent="0.15">
      <c r="A16" s="10"/>
      <c r="B16" s="45" t="s">
        <v>22</v>
      </c>
      <c r="C16" s="45" t="s">
        <v>23</v>
      </c>
      <c r="D16" s="45" t="s">
        <v>24</v>
      </c>
      <c r="E16" s="46" t="s">
        <v>117</v>
      </c>
      <c r="F16" s="46">
        <v>2</v>
      </c>
      <c r="G16" s="47"/>
      <c r="H16" s="48">
        <f t="shared" si="0"/>
        <v>0</v>
      </c>
      <c r="I16" s="49"/>
    </row>
    <row r="17" spans="1:9" ht="15" customHeight="1" x14ac:dyDescent="0.15">
      <c r="A17" s="10"/>
      <c r="B17" s="45" t="s">
        <v>25</v>
      </c>
      <c r="C17" s="45" t="s">
        <v>26</v>
      </c>
      <c r="D17" s="45" t="s">
        <v>27</v>
      </c>
      <c r="E17" s="46" t="s">
        <v>117</v>
      </c>
      <c r="F17" s="46">
        <v>2</v>
      </c>
      <c r="G17" s="47"/>
      <c r="H17" s="48">
        <f t="shared" si="0"/>
        <v>0</v>
      </c>
      <c r="I17" s="49"/>
    </row>
    <row r="18" spans="1:9" ht="15" customHeight="1" x14ac:dyDescent="0.15">
      <c r="A18" s="10"/>
      <c r="B18" s="45" t="s">
        <v>28</v>
      </c>
      <c r="C18" s="45" t="s">
        <v>29</v>
      </c>
      <c r="D18" s="45" t="s">
        <v>30</v>
      </c>
      <c r="E18" s="46" t="s">
        <v>117</v>
      </c>
      <c r="F18" s="46">
        <v>2</v>
      </c>
      <c r="G18" s="47"/>
      <c r="H18" s="48">
        <f t="shared" si="0"/>
        <v>0</v>
      </c>
      <c r="I18" s="49"/>
    </row>
    <row r="19" spans="1:9" ht="15" customHeight="1" x14ac:dyDescent="0.15">
      <c r="A19" s="10"/>
      <c r="B19" s="45" t="s">
        <v>31</v>
      </c>
      <c r="C19" s="45" t="s">
        <v>32</v>
      </c>
      <c r="D19" s="45" t="s">
        <v>33</v>
      </c>
      <c r="E19" s="46" t="s">
        <v>117</v>
      </c>
      <c r="F19" s="46">
        <v>1</v>
      </c>
      <c r="G19" s="47"/>
      <c r="H19" s="48">
        <f t="shared" si="0"/>
        <v>0</v>
      </c>
      <c r="I19" s="49"/>
    </row>
    <row r="20" spans="1:9" ht="15" customHeight="1" x14ac:dyDescent="0.15">
      <c r="A20" s="10"/>
      <c r="B20" s="45" t="s">
        <v>34</v>
      </c>
      <c r="C20" s="45" t="s">
        <v>35</v>
      </c>
      <c r="D20" s="45" t="s">
        <v>36</v>
      </c>
      <c r="E20" s="46" t="s">
        <v>117</v>
      </c>
      <c r="F20" s="46">
        <v>1</v>
      </c>
      <c r="G20" s="47"/>
      <c r="H20" s="48">
        <f t="shared" si="0"/>
        <v>0</v>
      </c>
      <c r="I20" s="49"/>
    </row>
    <row r="21" spans="1:9" ht="15" customHeight="1" x14ac:dyDescent="0.15">
      <c r="A21" s="10"/>
      <c r="B21" s="45" t="s">
        <v>37</v>
      </c>
      <c r="C21" s="45" t="s">
        <v>13</v>
      </c>
      <c r="D21" s="45" t="s">
        <v>38</v>
      </c>
      <c r="E21" s="46" t="s">
        <v>117</v>
      </c>
      <c r="F21" s="46">
        <v>2</v>
      </c>
      <c r="G21" s="47"/>
      <c r="H21" s="48">
        <f t="shared" si="0"/>
        <v>0</v>
      </c>
      <c r="I21" s="49"/>
    </row>
    <row r="22" spans="1:9" ht="15" customHeight="1" x14ac:dyDescent="0.15">
      <c r="A22" s="10"/>
      <c r="B22" s="45" t="s">
        <v>39</v>
      </c>
      <c r="C22" s="45" t="s">
        <v>13</v>
      </c>
      <c r="D22" s="45" t="s">
        <v>14</v>
      </c>
      <c r="E22" s="46" t="s">
        <v>117</v>
      </c>
      <c r="F22" s="46">
        <v>2</v>
      </c>
      <c r="G22" s="47"/>
      <c r="H22" s="48">
        <f t="shared" si="0"/>
        <v>0</v>
      </c>
      <c r="I22" s="49"/>
    </row>
    <row r="23" spans="1:9" ht="15" customHeight="1" x14ac:dyDescent="0.15">
      <c r="A23" s="10"/>
      <c r="B23" s="45" t="s">
        <v>40</v>
      </c>
      <c r="C23" s="45" t="s">
        <v>15</v>
      </c>
      <c r="D23" s="45" t="s">
        <v>16</v>
      </c>
      <c r="E23" s="46" t="s">
        <v>117</v>
      </c>
      <c r="F23" s="46">
        <v>1</v>
      </c>
      <c r="G23" s="47"/>
      <c r="H23" s="48">
        <f t="shared" si="0"/>
        <v>0</v>
      </c>
      <c r="I23" s="49"/>
    </row>
    <row r="24" spans="1:9" ht="15" customHeight="1" x14ac:dyDescent="0.15">
      <c r="A24" s="10"/>
      <c r="B24" s="55" t="s">
        <v>41</v>
      </c>
      <c r="C24" s="55" t="s">
        <v>15</v>
      </c>
      <c r="D24" s="55" t="s">
        <v>42</v>
      </c>
      <c r="E24" s="56" t="s">
        <v>117</v>
      </c>
      <c r="F24" s="56">
        <v>1</v>
      </c>
      <c r="G24" s="57"/>
      <c r="H24" s="58">
        <f t="shared" si="0"/>
        <v>0</v>
      </c>
      <c r="I24" s="59"/>
    </row>
    <row r="25" spans="1:9" ht="15" customHeight="1" x14ac:dyDescent="0.15">
      <c r="A25" s="11"/>
      <c r="B25" s="50"/>
      <c r="C25" s="50"/>
      <c r="D25" s="50"/>
      <c r="E25" s="51"/>
      <c r="F25" s="51"/>
      <c r="G25" s="52"/>
      <c r="H25" s="53"/>
      <c r="I25" s="54"/>
    </row>
    <row r="26" spans="1:9" ht="15" customHeight="1" x14ac:dyDescent="0.15">
      <c r="A26" s="10" t="s">
        <v>70</v>
      </c>
      <c r="B26" s="60" t="s">
        <v>43</v>
      </c>
      <c r="C26" s="60" t="s">
        <v>44</v>
      </c>
      <c r="D26" s="60" t="s">
        <v>45</v>
      </c>
      <c r="E26" s="61" t="s">
        <v>117</v>
      </c>
      <c r="F26" s="61">
        <v>1</v>
      </c>
      <c r="G26" s="62"/>
      <c r="H26" s="63">
        <f t="shared" si="0"/>
        <v>0</v>
      </c>
      <c r="I26" s="64" t="s">
        <v>46</v>
      </c>
    </row>
    <row r="27" spans="1:9" ht="15" customHeight="1" x14ac:dyDescent="0.15">
      <c r="A27" s="10"/>
      <c r="B27" s="45" t="s">
        <v>47</v>
      </c>
      <c r="C27" s="45" t="s">
        <v>48</v>
      </c>
      <c r="D27" s="45" t="s">
        <v>49</v>
      </c>
      <c r="E27" s="46" t="s">
        <v>117</v>
      </c>
      <c r="F27" s="46">
        <v>1</v>
      </c>
      <c r="G27" s="47"/>
      <c r="H27" s="48">
        <f t="shared" si="0"/>
        <v>0</v>
      </c>
      <c r="I27" s="49"/>
    </row>
    <row r="28" spans="1:9" ht="15" customHeight="1" x14ac:dyDescent="0.15">
      <c r="A28" s="10"/>
      <c r="B28" s="45" t="s">
        <v>50</v>
      </c>
      <c r="C28" s="45" t="s">
        <v>51</v>
      </c>
      <c r="D28" s="45" t="s">
        <v>52</v>
      </c>
      <c r="E28" s="46" t="s">
        <v>117</v>
      </c>
      <c r="F28" s="46">
        <v>1</v>
      </c>
      <c r="G28" s="47"/>
      <c r="H28" s="48">
        <f t="shared" si="0"/>
        <v>0</v>
      </c>
      <c r="I28" s="49"/>
    </row>
    <row r="29" spans="1:9" ht="15" customHeight="1" x14ac:dyDescent="0.15">
      <c r="A29" s="10"/>
      <c r="B29" s="45" t="s">
        <v>53</v>
      </c>
      <c r="C29" s="45" t="s">
        <v>54</v>
      </c>
      <c r="D29" s="45" t="s">
        <v>55</v>
      </c>
      <c r="E29" s="46" t="s">
        <v>117</v>
      </c>
      <c r="F29" s="46">
        <v>2</v>
      </c>
      <c r="G29" s="47"/>
      <c r="H29" s="48">
        <f t="shared" si="0"/>
        <v>0</v>
      </c>
      <c r="I29" s="49"/>
    </row>
    <row r="30" spans="1:9" ht="15" customHeight="1" x14ac:dyDescent="0.15">
      <c r="A30" s="10"/>
      <c r="B30" s="55" t="s">
        <v>56</v>
      </c>
      <c r="C30" s="55" t="s">
        <v>15</v>
      </c>
      <c r="D30" s="55" t="s">
        <v>16</v>
      </c>
      <c r="E30" s="56" t="s">
        <v>117</v>
      </c>
      <c r="F30" s="56">
        <v>1</v>
      </c>
      <c r="G30" s="57"/>
      <c r="H30" s="58">
        <f t="shared" si="0"/>
        <v>0</v>
      </c>
      <c r="I30" s="59"/>
    </row>
    <row r="31" spans="1:9" ht="15" customHeight="1" x14ac:dyDescent="0.15">
      <c r="A31" s="10"/>
      <c r="B31" s="55"/>
      <c r="C31" s="55"/>
      <c r="D31" s="55"/>
      <c r="E31" s="56"/>
      <c r="F31" s="56"/>
      <c r="G31" s="57"/>
      <c r="H31" s="58"/>
      <c r="I31" s="59"/>
    </row>
    <row r="32" spans="1:9" ht="15" customHeight="1" x14ac:dyDescent="0.15">
      <c r="A32" s="9" t="s">
        <v>69</v>
      </c>
      <c r="B32" s="40" t="s">
        <v>57</v>
      </c>
      <c r="C32" s="40" t="s">
        <v>58</v>
      </c>
      <c r="D32" s="40" t="s">
        <v>59</v>
      </c>
      <c r="E32" s="41" t="s">
        <v>119</v>
      </c>
      <c r="F32" s="41">
        <v>1</v>
      </c>
      <c r="G32" s="42"/>
      <c r="H32" s="43">
        <f>G32*F32</f>
        <v>0</v>
      </c>
      <c r="I32" s="44" t="s">
        <v>60</v>
      </c>
    </row>
    <row r="33" spans="1:9" ht="15" customHeight="1" x14ac:dyDescent="0.15">
      <c r="A33" s="10"/>
      <c r="B33" s="45" t="s">
        <v>61</v>
      </c>
      <c r="C33" s="45" t="s">
        <v>62</v>
      </c>
      <c r="D33" s="45" t="s">
        <v>63</v>
      </c>
      <c r="E33" s="46" t="s">
        <v>117</v>
      </c>
      <c r="F33" s="46">
        <v>1</v>
      </c>
      <c r="G33" s="47"/>
      <c r="H33" s="48">
        <f t="shared" ref="H33:H34" si="4">G33*F33</f>
        <v>0</v>
      </c>
      <c r="I33" s="49"/>
    </row>
    <row r="34" spans="1:9" ht="15" customHeight="1" x14ac:dyDescent="0.15">
      <c r="A34" s="10"/>
      <c r="B34" s="45" t="s">
        <v>64</v>
      </c>
      <c r="C34" s="45" t="s">
        <v>65</v>
      </c>
      <c r="D34" s="45" t="s">
        <v>59</v>
      </c>
      <c r="E34" s="46" t="s">
        <v>117</v>
      </c>
      <c r="F34" s="46">
        <v>1</v>
      </c>
      <c r="G34" s="47"/>
      <c r="H34" s="48">
        <f t="shared" si="4"/>
        <v>0</v>
      </c>
      <c r="I34" s="49"/>
    </row>
    <row r="35" spans="1:9" ht="15" customHeight="1" x14ac:dyDescent="0.15">
      <c r="A35" s="10"/>
      <c r="B35" s="45" t="s">
        <v>66</v>
      </c>
      <c r="C35" s="45" t="s">
        <v>67</v>
      </c>
      <c r="D35" s="45" t="s">
        <v>68</v>
      </c>
      <c r="E35" s="46" t="s">
        <v>117</v>
      </c>
      <c r="F35" s="46">
        <v>2</v>
      </c>
      <c r="G35" s="47"/>
      <c r="H35" s="48">
        <f>G35*F35</f>
        <v>0</v>
      </c>
      <c r="I35" s="49"/>
    </row>
    <row r="36" spans="1:9" ht="15" customHeight="1" x14ac:dyDescent="0.15">
      <c r="A36" s="11"/>
      <c r="B36" s="11"/>
      <c r="C36" s="11"/>
      <c r="D36" s="11"/>
      <c r="E36" s="67"/>
      <c r="F36" s="67"/>
      <c r="G36" s="68"/>
      <c r="H36" s="69"/>
      <c r="I36" s="70"/>
    </row>
    <row r="37" spans="1:9" ht="15" customHeight="1" x14ac:dyDescent="0.15">
      <c r="A37" s="2" t="s">
        <v>74</v>
      </c>
      <c r="B37" s="2"/>
      <c r="C37" s="2"/>
      <c r="D37" s="2"/>
      <c r="E37" s="2"/>
      <c r="F37" s="2"/>
      <c r="G37" s="2"/>
      <c r="H37" s="6">
        <f>SUM(H4:H35)</f>
        <v>0</v>
      </c>
      <c r="I37" s="5"/>
    </row>
    <row r="38" spans="1:9" x14ac:dyDescent="0.15">
      <c r="H38" s="7"/>
      <c r="I38"/>
    </row>
    <row r="39" spans="1:9" x14ac:dyDescent="0.15">
      <c r="H39"/>
    </row>
    <row r="40" spans="1:9" x14ac:dyDescent="0.15">
      <c r="H40" s="8"/>
    </row>
    <row r="41" spans="1:9" x14ac:dyDescent="0.15">
      <c r="G41" s="3"/>
      <c r="H41" s="4"/>
    </row>
  </sheetData>
  <mergeCells count="8">
    <mergeCell ref="F2:F3"/>
    <mergeCell ref="G2:H2"/>
    <mergeCell ref="I2:I3"/>
    <mergeCell ref="A2:A3"/>
    <mergeCell ref="E2:E3"/>
    <mergeCell ref="B2:B3"/>
    <mergeCell ref="C2:C3"/>
    <mergeCell ref="D2:D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B36B-7810-4A57-850E-9224BC6F3C4C}">
  <dimension ref="A1:H44"/>
  <sheetViews>
    <sheetView showGridLines="0" zoomScaleNormal="100" workbookViewId="0"/>
  </sheetViews>
  <sheetFormatPr defaultRowHeight="13.5" x14ac:dyDescent="0.15"/>
  <cols>
    <col min="1" max="1" width="19.25" style="13" bestFit="1" customWidth="1"/>
    <col min="2" max="2" width="46" style="13" bestFit="1" customWidth="1"/>
    <col min="3" max="3" width="21.875" style="13" customWidth="1"/>
    <col min="4" max="4" width="6.375" style="13" customWidth="1"/>
    <col min="5" max="5" width="6.125" style="13" customWidth="1"/>
    <col min="6" max="7" width="12.625" style="13" customWidth="1"/>
    <col min="8" max="8" width="19.125" style="13" customWidth="1"/>
    <col min="9" max="16384" width="9" style="13"/>
  </cols>
  <sheetData>
    <row r="1" spans="1:8" ht="18" customHeight="1" x14ac:dyDescent="0.15">
      <c r="A1" s="13" t="s">
        <v>159</v>
      </c>
    </row>
    <row r="2" spans="1:8" x14ac:dyDescent="0.15">
      <c r="A2" s="104" t="s">
        <v>111</v>
      </c>
      <c r="B2" s="108" t="s">
        <v>115</v>
      </c>
      <c r="C2" s="113" t="s">
        <v>75</v>
      </c>
      <c r="D2" s="108" t="s">
        <v>76</v>
      </c>
      <c r="E2" s="108" t="s">
        <v>77</v>
      </c>
      <c r="F2" s="111" t="s">
        <v>124</v>
      </c>
      <c r="G2" s="112"/>
      <c r="H2" s="108" t="s">
        <v>78</v>
      </c>
    </row>
    <row r="3" spans="1:8" x14ac:dyDescent="0.15">
      <c r="A3" s="105"/>
      <c r="B3" s="109"/>
      <c r="C3" s="114"/>
      <c r="D3" s="109"/>
      <c r="E3" s="109"/>
      <c r="F3" s="39" t="s">
        <v>123</v>
      </c>
      <c r="G3" s="39" t="s">
        <v>113</v>
      </c>
      <c r="H3" s="109"/>
    </row>
    <row r="4" spans="1:8" x14ac:dyDescent="0.15">
      <c r="A4" s="26" t="s">
        <v>79</v>
      </c>
      <c r="B4" s="78" t="s">
        <v>135</v>
      </c>
      <c r="C4" s="15"/>
      <c r="D4" s="16" t="s">
        <v>80</v>
      </c>
      <c r="E4" s="14">
        <v>1</v>
      </c>
      <c r="F4" s="71"/>
      <c r="G4" s="20">
        <f t="shared" ref="G4" si="0">F4*E4</f>
        <v>0</v>
      </c>
      <c r="H4" s="14"/>
    </row>
    <row r="5" spans="1:8" x14ac:dyDescent="0.15">
      <c r="A5" s="26"/>
      <c r="B5" s="79" t="s">
        <v>81</v>
      </c>
      <c r="C5" s="18" t="s">
        <v>82</v>
      </c>
      <c r="D5" s="19" t="s">
        <v>80</v>
      </c>
      <c r="E5" s="17">
        <v>1</v>
      </c>
      <c r="F5" s="72"/>
      <c r="G5" s="20">
        <f>F5*E5</f>
        <v>0</v>
      </c>
      <c r="H5" s="17"/>
    </row>
    <row r="6" spans="1:8" x14ac:dyDescent="0.15">
      <c r="A6" s="26"/>
      <c r="B6" s="79" t="s">
        <v>83</v>
      </c>
      <c r="C6" s="18"/>
      <c r="D6" s="19" t="s">
        <v>80</v>
      </c>
      <c r="E6" s="17">
        <v>1</v>
      </c>
      <c r="F6" s="72"/>
      <c r="G6" s="20">
        <f t="shared" ref="G6:G8" si="1">F6*E6</f>
        <v>0</v>
      </c>
      <c r="H6" s="17"/>
    </row>
    <row r="7" spans="1:8" x14ac:dyDescent="0.15">
      <c r="A7" s="26"/>
      <c r="B7" s="79" t="s">
        <v>84</v>
      </c>
      <c r="C7" s="18" t="s">
        <v>85</v>
      </c>
      <c r="D7" s="19" t="s">
        <v>86</v>
      </c>
      <c r="E7" s="17">
        <v>1</v>
      </c>
      <c r="F7" s="73"/>
      <c r="G7" s="20">
        <f t="shared" si="1"/>
        <v>0</v>
      </c>
      <c r="H7" s="17"/>
    </row>
    <row r="8" spans="1:8" x14ac:dyDescent="0.15">
      <c r="A8" s="26"/>
      <c r="B8" s="79" t="s">
        <v>87</v>
      </c>
      <c r="C8" s="18" t="s">
        <v>88</v>
      </c>
      <c r="D8" s="19" t="s">
        <v>86</v>
      </c>
      <c r="E8" s="17">
        <v>1</v>
      </c>
      <c r="F8" s="73"/>
      <c r="G8" s="20">
        <f t="shared" si="1"/>
        <v>0</v>
      </c>
      <c r="H8" s="17"/>
    </row>
    <row r="9" spans="1:8" x14ac:dyDescent="0.15">
      <c r="A9" s="26"/>
      <c r="B9" s="80"/>
      <c r="C9" s="22"/>
      <c r="D9" s="21"/>
      <c r="E9" s="21"/>
      <c r="F9" s="74"/>
      <c r="G9" s="23"/>
      <c r="H9" s="21"/>
    </row>
    <row r="10" spans="1:8" x14ac:dyDescent="0.15">
      <c r="A10" s="24" t="s">
        <v>89</v>
      </c>
      <c r="B10" s="78" t="s">
        <v>139</v>
      </c>
      <c r="C10" s="15"/>
      <c r="D10" s="16" t="s">
        <v>80</v>
      </c>
      <c r="E10" s="14">
        <v>1</v>
      </c>
      <c r="F10" s="71"/>
      <c r="G10" s="25">
        <f t="shared" ref="G10:G12" si="2">F10*E10</f>
        <v>0</v>
      </c>
      <c r="H10" s="14"/>
    </row>
    <row r="11" spans="1:8" x14ac:dyDescent="0.15">
      <c r="A11" s="26"/>
      <c r="B11" s="79" t="s">
        <v>140</v>
      </c>
      <c r="C11" s="18"/>
      <c r="D11" s="19" t="s">
        <v>80</v>
      </c>
      <c r="E11" s="17">
        <v>1</v>
      </c>
      <c r="F11" s="72"/>
      <c r="G11" s="20">
        <f t="shared" si="2"/>
        <v>0</v>
      </c>
      <c r="H11" s="17"/>
    </row>
    <row r="12" spans="1:8" x14ac:dyDescent="0.15">
      <c r="A12" s="26"/>
      <c r="B12" s="79" t="s">
        <v>90</v>
      </c>
      <c r="C12" s="18" t="s">
        <v>91</v>
      </c>
      <c r="D12" s="19" t="s">
        <v>92</v>
      </c>
      <c r="E12" s="17">
        <v>1</v>
      </c>
      <c r="F12" s="72"/>
      <c r="G12" s="20">
        <f t="shared" si="2"/>
        <v>0</v>
      </c>
      <c r="H12" s="17"/>
    </row>
    <row r="13" spans="1:8" x14ac:dyDescent="0.15">
      <c r="A13" s="27"/>
      <c r="B13" s="81"/>
      <c r="C13" s="29"/>
      <c r="D13" s="28"/>
      <c r="E13" s="28"/>
      <c r="F13" s="75"/>
      <c r="G13" s="30"/>
      <c r="H13" s="28"/>
    </row>
    <row r="14" spans="1:8" x14ac:dyDescent="0.15">
      <c r="A14" s="24" t="s">
        <v>93</v>
      </c>
      <c r="B14" s="78" t="s">
        <v>128</v>
      </c>
      <c r="C14" s="15"/>
      <c r="D14" s="16" t="s">
        <v>80</v>
      </c>
      <c r="E14" s="14">
        <v>1</v>
      </c>
      <c r="F14" s="71"/>
      <c r="G14" s="25">
        <f t="shared" ref="G14:G16" si="3">F14*E14</f>
        <v>0</v>
      </c>
      <c r="H14" s="14"/>
    </row>
    <row r="15" spans="1:8" x14ac:dyDescent="0.15">
      <c r="A15" s="26"/>
      <c r="B15" s="79" t="s">
        <v>129</v>
      </c>
      <c r="C15" s="18"/>
      <c r="D15" s="19" t="s">
        <v>80</v>
      </c>
      <c r="E15" s="17">
        <v>1</v>
      </c>
      <c r="F15" s="72"/>
      <c r="G15" s="20">
        <f t="shared" si="3"/>
        <v>0</v>
      </c>
      <c r="H15" s="17"/>
    </row>
    <row r="16" spans="1:8" x14ac:dyDescent="0.15">
      <c r="A16" s="26"/>
      <c r="B16" s="79" t="s">
        <v>94</v>
      </c>
      <c r="C16" s="18" t="s">
        <v>95</v>
      </c>
      <c r="D16" s="19" t="s">
        <v>92</v>
      </c>
      <c r="E16" s="17">
        <v>1</v>
      </c>
      <c r="F16" s="72"/>
      <c r="G16" s="31">
        <f t="shared" si="3"/>
        <v>0</v>
      </c>
      <c r="H16" s="17"/>
    </row>
    <row r="17" spans="1:8" x14ac:dyDescent="0.15">
      <c r="A17" s="26"/>
      <c r="B17" s="81"/>
      <c r="C17" s="29"/>
      <c r="D17" s="28"/>
      <c r="E17" s="28"/>
      <c r="F17" s="75"/>
      <c r="G17" s="30"/>
      <c r="H17" s="28"/>
    </row>
    <row r="18" spans="1:8" x14ac:dyDescent="0.15">
      <c r="A18" s="24" t="s">
        <v>71</v>
      </c>
      <c r="B18" s="78" t="s">
        <v>130</v>
      </c>
      <c r="C18" s="15"/>
      <c r="D18" s="16" t="s">
        <v>80</v>
      </c>
      <c r="E18" s="14">
        <v>1</v>
      </c>
      <c r="F18" s="71"/>
      <c r="G18" s="20">
        <f t="shared" ref="G18:G25" si="4">F18*E18</f>
        <v>0</v>
      </c>
      <c r="H18" s="14"/>
    </row>
    <row r="19" spans="1:8" x14ac:dyDescent="0.15">
      <c r="A19" s="26"/>
      <c r="B19" s="79" t="s">
        <v>131</v>
      </c>
      <c r="C19" s="18"/>
      <c r="D19" s="19" t="s">
        <v>80</v>
      </c>
      <c r="E19" s="17">
        <v>1</v>
      </c>
      <c r="F19" s="72"/>
      <c r="G19" s="20">
        <f t="shared" si="4"/>
        <v>0</v>
      </c>
      <c r="H19" s="17"/>
    </row>
    <row r="20" spans="1:8" x14ac:dyDescent="0.15">
      <c r="A20" s="26"/>
      <c r="B20" s="79" t="s">
        <v>132</v>
      </c>
      <c r="C20" s="18"/>
      <c r="D20" s="19" t="s">
        <v>80</v>
      </c>
      <c r="E20" s="17">
        <v>1</v>
      </c>
      <c r="F20" s="72"/>
      <c r="G20" s="20">
        <f t="shared" si="4"/>
        <v>0</v>
      </c>
      <c r="H20" s="17"/>
    </row>
    <row r="21" spans="1:8" x14ac:dyDescent="0.15">
      <c r="A21" s="26"/>
      <c r="B21" s="79" t="s">
        <v>96</v>
      </c>
      <c r="C21" s="18"/>
      <c r="D21" s="19" t="s">
        <v>80</v>
      </c>
      <c r="E21" s="17">
        <v>1</v>
      </c>
      <c r="F21" s="72"/>
      <c r="G21" s="20">
        <f t="shared" si="4"/>
        <v>0</v>
      </c>
      <c r="H21" s="17"/>
    </row>
    <row r="22" spans="1:8" x14ac:dyDescent="0.15">
      <c r="A22" s="26"/>
      <c r="B22" s="79" t="s">
        <v>136</v>
      </c>
      <c r="C22" s="18"/>
      <c r="D22" s="19" t="s">
        <v>80</v>
      </c>
      <c r="E22" s="17">
        <v>1</v>
      </c>
      <c r="F22" s="72"/>
      <c r="G22" s="20">
        <f t="shared" si="4"/>
        <v>0</v>
      </c>
      <c r="H22" s="17"/>
    </row>
    <row r="23" spans="1:8" x14ac:dyDescent="0.15">
      <c r="A23" s="26"/>
      <c r="B23" s="79" t="s">
        <v>137</v>
      </c>
      <c r="C23" s="18"/>
      <c r="D23" s="19" t="s">
        <v>80</v>
      </c>
      <c r="E23" s="17">
        <v>1</v>
      </c>
      <c r="F23" s="72"/>
      <c r="G23" s="20">
        <f t="shared" si="4"/>
        <v>0</v>
      </c>
      <c r="H23" s="17"/>
    </row>
    <row r="24" spans="1:8" x14ac:dyDescent="0.15">
      <c r="A24" s="26"/>
      <c r="B24" s="79" t="s">
        <v>97</v>
      </c>
      <c r="C24" s="18" t="s">
        <v>98</v>
      </c>
      <c r="D24" s="19" t="s">
        <v>92</v>
      </c>
      <c r="E24" s="17">
        <v>1</v>
      </c>
      <c r="F24" s="72"/>
      <c r="G24" s="20">
        <f t="shared" si="4"/>
        <v>0</v>
      </c>
      <c r="H24" s="17"/>
    </row>
    <row r="25" spans="1:8" x14ac:dyDescent="0.15">
      <c r="A25" s="26"/>
      <c r="B25" s="79" t="s">
        <v>99</v>
      </c>
      <c r="C25" s="18" t="s">
        <v>95</v>
      </c>
      <c r="D25" s="19" t="s">
        <v>92</v>
      </c>
      <c r="E25" s="17">
        <v>1</v>
      </c>
      <c r="F25" s="72"/>
      <c r="G25" s="20">
        <f t="shared" si="4"/>
        <v>0</v>
      </c>
      <c r="H25" s="17"/>
    </row>
    <row r="26" spans="1:8" x14ac:dyDescent="0.15">
      <c r="A26" s="27"/>
      <c r="B26" s="81"/>
      <c r="C26" s="29"/>
      <c r="D26" s="28"/>
      <c r="E26" s="28"/>
      <c r="F26" s="75"/>
      <c r="G26" s="30"/>
      <c r="H26" s="28"/>
    </row>
    <row r="27" spans="1:8" x14ac:dyDescent="0.15">
      <c r="A27" s="26" t="s">
        <v>100</v>
      </c>
      <c r="B27" s="78" t="s">
        <v>133</v>
      </c>
      <c r="C27" s="15"/>
      <c r="D27" s="16" t="s">
        <v>80</v>
      </c>
      <c r="E27" s="14">
        <v>1</v>
      </c>
      <c r="F27" s="71"/>
      <c r="G27" s="25">
        <f t="shared" ref="G27:G32" si="5">F27*E27</f>
        <v>0</v>
      </c>
      <c r="H27" s="14"/>
    </row>
    <row r="28" spans="1:8" x14ac:dyDescent="0.15">
      <c r="A28" s="26"/>
      <c r="B28" s="79" t="s">
        <v>142</v>
      </c>
      <c r="C28" s="18"/>
      <c r="D28" s="19" t="s">
        <v>80</v>
      </c>
      <c r="E28" s="17">
        <v>1</v>
      </c>
      <c r="F28" s="72"/>
      <c r="G28" s="20">
        <f t="shared" si="5"/>
        <v>0</v>
      </c>
      <c r="H28" s="17"/>
    </row>
    <row r="29" spans="1:8" x14ac:dyDescent="0.15">
      <c r="A29" s="26"/>
      <c r="B29" s="79" t="s">
        <v>134</v>
      </c>
      <c r="C29" s="18"/>
      <c r="D29" s="19" t="s">
        <v>80</v>
      </c>
      <c r="E29" s="17">
        <v>1</v>
      </c>
      <c r="F29" s="72"/>
      <c r="G29" s="20">
        <f t="shared" si="5"/>
        <v>0</v>
      </c>
      <c r="H29" s="17"/>
    </row>
    <row r="30" spans="1:8" x14ac:dyDescent="0.15">
      <c r="A30" s="26"/>
      <c r="B30" s="79" t="s">
        <v>141</v>
      </c>
      <c r="C30" s="18"/>
      <c r="D30" s="19" t="s">
        <v>80</v>
      </c>
      <c r="E30" s="17">
        <v>1</v>
      </c>
      <c r="F30" s="72"/>
      <c r="G30" s="20">
        <f t="shared" ref="G30" si="6">F30*E30</f>
        <v>0</v>
      </c>
      <c r="H30" s="17"/>
    </row>
    <row r="31" spans="1:8" x14ac:dyDescent="0.15">
      <c r="A31" s="26"/>
      <c r="B31" s="79" t="s">
        <v>96</v>
      </c>
      <c r="C31" s="18"/>
      <c r="D31" s="19" t="s">
        <v>80</v>
      </c>
      <c r="E31" s="17">
        <v>1</v>
      </c>
      <c r="F31" s="72"/>
      <c r="G31" s="20">
        <f t="shared" si="5"/>
        <v>0</v>
      </c>
      <c r="H31" s="17"/>
    </row>
    <row r="32" spans="1:8" x14ac:dyDescent="0.15">
      <c r="A32" s="26"/>
      <c r="B32" s="79" t="s">
        <v>138</v>
      </c>
      <c r="C32" s="18"/>
      <c r="D32" s="19" t="s">
        <v>80</v>
      </c>
      <c r="E32" s="17">
        <v>1</v>
      </c>
      <c r="F32" s="72"/>
      <c r="G32" s="20">
        <f t="shared" si="5"/>
        <v>0</v>
      </c>
      <c r="H32" s="17"/>
    </row>
    <row r="33" spans="1:8" x14ac:dyDescent="0.15">
      <c r="A33" s="26"/>
      <c r="B33" s="79" t="s">
        <v>101</v>
      </c>
      <c r="C33" s="18" t="s">
        <v>102</v>
      </c>
      <c r="D33" s="19" t="s">
        <v>92</v>
      </c>
      <c r="E33" s="17">
        <v>1</v>
      </c>
      <c r="F33" s="72"/>
      <c r="G33" s="20">
        <f>F33*E33</f>
        <v>0</v>
      </c>
      <c r="H33" s="17"/>
    </row>
    <row r="34" spans="1:8" x14ac:dyDescent="0.15">
      <c r="A34" s="26"/>
      <c r="B34" s="28"/>
      <c r="C34" s="29"/>
      <c r="D34" s="28"/>
      <c r="E34" s="28"/>
      <c r="F34" s="75"/>
      <c r="G34" s="30"/>
      <c r="H34" s="28"/>
    </row>
    <row r="35" spans="1:8" x14ac:dyDescent="0.15">
      <c r="A35" s="24" t="s">
        <v>103</v>
      </c>
      <c r="B35" s="17" t="s">
        <v>114</v>
      </c>
      <c r="C35" s="18" t="s">
        <v>104</v>
      </c>
      <c r="D35" s="16" t="s">
        <v>86</v>
      </c>
      <c r="E35" s="14">
        <v>1</v>
      </c>
      <c r="F35" s="71"/>
      <c r="G35" s="20">
        <f>F35*E35</f>
        <v>0</v>
      </c>
      <c r="H35" s="14" t="s">
        <v>127</v>
      </c>
    </row>
    <row r="36" spans="1:8" x14ac:dyDescent="0.15">
      <c r="A36" s="27"/>
      <c r="B36" s="28"/>
      <c r="C36" s="29"/>
      <c r="D36" s="28"/>
      <c r="E36" s="28"/>
      <c r="F36" s="75"/>
      <c r="G36" s="30"/>
      <c r="H36" s="28"/>
    </row>
    <row r="37" spans="1:8" x14ac:dyDescent="0.15">
      <c r="A37" s="26" t="s">
        <v>105</v>
      </c>
      <c r="B37" s="14" t="s">
        <v>106</v>
      </c>
      <c r="C37" s="15"/>
      <c r="D37" s="14"/>
      <c r="E37" s="14">
        <v>1</v>
      </c>
      <c r="F37" s="71"/>
      <c r="G37" s="25">
        <f t="shared" ref="G37:G38" si="7">F37*E37</f>
        <v>0</v>
      </c>
      <c r="H37" s="14"/>
    </row>
    <row r="38" spans="1:8" x14ac:dyDescent="0.15">
      <c r="A38" s="26"/>
      <c r="B38" s="17" t="s">
        <v>107</v>
      </c>
      <c r="C38" s="18" t="s">
        <v>108</v>
      </c>
      <c r="D38" s="19" t="s">
        <v>109</v>
      </c>
      <c r="E38" s="17">
        <v>1</v>
      </c>
      <c r="F38" s="73"/>
      <c r="G38" s="20">
        <f t="shared" si="7"/>
        <v>0</v>
      </c>
      <c r="H38" s="17"/>
    </row>
    <row r="39" spans="1:8" x14ac:dyDescent="0.15">
      <c r="A39" s="26"/>
      <c r="B39" s="28"/>
      <c r="C39" s="29"/>
      <c r="D39" s="65"/>
      <c r="E39" s="28"/>
      <c r="F39" s="75"/>
      <c r="G39" s="66"/>
      <c r="H39" s="28"/>
    </row>
    <row r="40" spans="1:8" x14ac:dyDescent="0.15">
      <c r="A40" s="32" t="s">
        <v>110</v>
      </c>
      <c r="B40" s="33"/>
      <c r="C40" s="33"/>
      <c r="D40" s="33"/>
      <c r="E40" s="33"/>
      <c r="F40" s="34"/>
      <c r="G40" s="35">
        <f>SUM(G4:G39)</f>
        <v>0</v>
      </c>
      <c r="H40" s="33"/>
    </row>
    <row r="42" spans="1:8" x14ac:dyDescent="0.15">
      <c r="D42" s="110"/>
      <c r="E42" s="110"/>
      <c r="F42" s="110"/>
    </row>
    <row r="43" spans="1:8" x14ac:dyDescent="0.15">
      <c r="F43" s="36"/>
      <c r="H43" s="37"/>
    </row>
    <row r="44" spans="1:8" x14ac:dyDescent="0.15">
      <c r="F44" s="36"/>
      <c r="H44" s="38"/>
    </row>
  </sheetData>
  <mergeCells count="8">
    <mergeCell ref="H2:H3"/>
    <mergeCell ref="D42:F42"/>
    <mergeCell ref="F2:G2"/>
    <mergeCell ref="A2:A3"/>
    <mergeCell ref="B2:B3"/>
    <mergeCell ref="C2:C3"/>
    <mergeCell ref="D2:D3"/>
    <mergeCell ref="E2:E3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94A1-2FD9-4ED1-85D7-617D5CE34D52}">
  <dimension ref="A1:I59"/>
  <sheetViews>
    <sheetView showGridLines="0" workbookViewId="0">
      <selection activeCell="A29" sqref="A29"/>
    </sheetView>
  </sheetViews>
  <sheetFormatPr defaultColWidth="8.875" defaultRowHeight="13.5" x14ac:dyDescent="0.15"/>
  <cols>
    <col min="1" max="1" width="16.5" style="1" customWidth="1"/>
    <col min="2" max="2" width="25" style="1" bestFit="1" customWidth="1"/>
    <col min="3" max="3" width="38.25" style="1" hidden="1" customWidth="1"/>
    <col min="4" max="4" width="32.75" style="1" bestFit="1" customWidth="1"/>
    <col min="5" max="5" width="7.5" style="1" bestFit="1" customWidth="1"/>
    <col min="6" max="6" width="6.125" style="1" bestFit="1" customWidth="1"/>
    <col min="7" max="7" width="9.75" style="1" customWidth="1"/>
    <col min="8" max="8" width="10.75" style="1" customWidth="1"/>
    <col min="9" max="9" width="15.75" style="1" customWidth="1"/>
    <col min="10" max="17" width="9" style="1" customWidth="1"/>
    <col min="18" max="16384" width="8.875" style="1"/>
  </cols>
  <sheetData>
    <row r="1" spans="1:9" ht="18" customHeight="1" x14ac:dyDescent="0.15">
      <c r="A1" s="13" t="s">
        <v>160</v>
      </c>
    </row>
    <row r="2" spans="1:9" x14ac:dyDescent="0.15">
      <c r="G2" s="115" t="s">
        <v>151</v>
      </c>
      <c r="H2" s="116"/>
      <c r="I2" s="91">
        <v>0.8</v>
      </c>
    </row>
    <row r="4" spans="1:9" x14ac:dyDescent="0.15">
      <c r="A4" s="104" t="s">
        <v>111</v>
      </c>
      <c r="B4" s="103" t="s">
        <v>0</v>
      </c>
      <c r="C4" s="103" t="s">
        <v>1</v>
      </c>
      <c r="D4" s="103" t="s">
        <v>2</v>
      </c>
      <c r="E4" s="117" t="s">
        <v>146</v>
      </c>
      <c r="F4" s="103" t="s">
        <v>126</v>
      </c>
      <c r="G4" s="115" t="s">
        <v>145</v>
      </c>
      <c r="H4" s="116"/>
      <c r="I4" s="76" t="s">
        <v>147</v>
      </c>
    </row>
    <row r="5" spans="1:9" x14ac:dyDescent="0.15">
      <c r="A5" s="105"/>
      <c r="B5" s="103"/>
      <c r="C5" s="103"/>
      <c r="D5" s="103"/>
      <c r="E5" s="107"/>
      <c r="F5" s="103"/>
      <c r="G5" s="76" t="s">
        <v>152</v>
      </c>
      <c r="H5" s="12" t="s">
        <v>153</v>
      </c>
      <c r="I5" s="77" t="s">
        <v>150</v>
      </c>
    </row>
    <row r="6" spans="1:9" ht="16.5" customHeight="1" x14ac:dyDescent="0.15">
      <c r="A6" s="9" t="s">
        <v>73</v>
      </c>
      <c r="B6" s="40" t="s">
        <v>4</v>
      </c>
      <c r="C6" s="40" t="s">
        <v>5</v>
      </c>
      <c r="D6" s="40"/>
      <c r="E6" s="40"/>
      <c r="F6" s="41"/>
      <c r="G6" s="92">
        <v>24</v>
      </c>
      <c r="H6" s="93">
        <f>+G6*365</f>
        <v>8760</v>
      </c>
      <c r="I6" s="83">
        <f>+E6*F6*H6*$I$2</f>
        <v>0</v>
      </c>
    </row>
    <row r="7" spans="1:9" ht="16.5" customHeight="1" x14ac:dyDescent="0.15">
      <c r="A7" s="10"/>
      <c r="B7" s="45" t="s">
        <v>7</v>
      </c>
      <c r="C7" s="45" t="s">
        <v>8</v>
      </c>
      <c r="D7" s="45"/>
      <c r="E7" s="45"/>
      <c r="F7" s="46"/>
      <c r="G7" s="94"/>
      <c r="H7" s="95"/>
      <c r="I7" s="84">
        <f>+E7*F7*H7*$I$2</f>
        <v>0</v>
      </c>
    </row>
    <row r="8" spans="1:9" ht="16.5" customHeight="1" x14ac:dyDescent="0.15">
      <c r="A8" s="10"/>
      <c r="B8" s="10"/>
      <c r="C8" s="10"/>
      <c r="D8" s="10"/>
      <c r="E8" s="10"/>
      <c r="F8" s="82"/>
      <c r="G8" s="96"/>
      <c r="H8" s="96"/>
      <c r="I8" s="85"/>
    </row>
    <row r="9" spans="1:9" ht="16.5" customHeight="1" x14ac:dyDescent="0.15">
      <c r="A9" s="9" t="s">
        <v>143</v>
      </c>
      <c r="B9" s="40" t="s">
        <v>9</v>
      </c>
      <c r="C9" s="40" t="s">
        <v>10</v>
      </c>
      <c r="D9" s="40"/>
      <c r="E9" s="40"/>
      <c r="F9" s="41"/>
      <c r="G9" s="92">
        <v>24</v>
      </c>
      <c r="H9" s="93">
        <f t="shared" ref="H9:H16" si="0">+G9*365</f>
        <v>8760</v>
      </c>
      <c r="I9" s="83">
        <f>+E9*F9*H9*$I$2</f>
        <v>0</v>
      </c>
    </row>
    <row r="10" spans="1:9" ht="16.5" customHeight="1" x14ac:dyDescent="0.15">
      <c r="A10" s="10" t="s">
        <v>144</v>
      </c>
      <c r="B10" s="45" t="s">
        <v>12</v>
      </c>
      <c r="C10" s="45" t="s">
        <v>13</v>
      </c>
      <c r="D10" s="45"/>
      <c r="E10" s="45"/>
      <c r="F10" s="46"/>
      <c r="G10" s="97">
        <v>17</v>
      </c>
      <c r="H10" s="95">
        <f t="shared" si="0"/>
        <v>6205</v>
      </c>
      <c r="I10" s="84">
        <f>+E10*F10*H10*$I$2</f>
        <v>0</v>
      </c>
    </row>
    <row r="11" spans="1:9" ht="16.5" customHeight="1" x14ac:dyDescent="0.15">
      <c r="A11" s="11"/>
      <c r="B11" s="50"/>
      <c r="C11" s="50"/>
      <c r="D11" s="50"/>
      <c r="E11" s="50"/>
      <c r="F11" s="51"/>
      <c r="G11" s="98"/>
      <c r="H11" s="98"/>
      <c r="I11" s="86"/>
    </row>
    <row r="12" spans="1:9" ht="16.5" customHeight="1" x14ac:dyDescent="0.15">
      <c r="A12" s="9" t="s">
        <v>72</v>
      </c>
      <c r="B12" s="40" t="s">
        <v>17</v>
      </c>
      <c r="C12" s="40" t="s">
        <v>10</v>
      </c>
      <c r="D12" s="40"/>
      <c r="E12" s="40"/>
      <c r="F12" s="41"/>
      <c r="G12" s="92">
        <v>24</v>
      </c>
      <c r="H12" s="95">
        <f t="shared" si="0"/>
        <v>8760</v>
      </c>
      <c r="I12" s="83">
        <f t="shared" ref="I12:I17" si="1">+E12*F12*H12*$I$2</f>
        <v>0</v>
      </c>
    </row>
    <row r="13" spans="1:9" ht="16.5" customHeight="1" x14ac:dyDescent="0.15">
      <c r="A13" s="10"/>
      <c r="B13" s="45" t="s">
        <v>19</v>
      </c>
      <c r="C13" s="45" t="s">
        <v>20</v>
      </c>
      <c r="D13" s="45"/>
      <c r="E13" s="46"/>
      <c r="F13" s="46"/>
      <c r="G13" s="97" t="s">
        <v>148</v>
      </c>
      <c r="H13" s="97"/>
      <c r="I13" s="87" t="s">
        <v>148</v>
      </c>
    </row>
    <row r="14" spans="1:9" ht="16.5" customHeight="1" x14ac:dyDescent="0.15">
      <c r="A14" s="10"/>
      <c r="B14" s="45" t="s">
        <v>22</v>
      </c>
      <c r="C14" s="45" t="s">
        <v>23</v>
      </c>
      <c r="D14" s="45"/>
      <c r="E14" s="45"/>
      <c r="F14" s="46"/>
      <c r="G14" s="97">
        <v>24</v>
      </c>
      <c r="H14" s="95">
        <f t="shared" si="0"/>
        <v>8760</v>
      </c>
      <c r="I14" s="84">
        <f t="shared" si="1"/>
        <v>0</v>
      </c>
    </row>
    <row r="15" spans="1:9" ht="16.5" customHeight="1" x14ac:dyDescent="0.15">
      <c r="A15" s="10"/>
      <c r="B15" s="45" t="s">
        <v>25</v>
      </c>
      <c r="C15" s="45" t="s">
        <v>26</v>
      </c>
      <c r="D15" s="45"/>
      <c r="E15" s="45"/>
      <c r="F15" s="46"/>
      <c r="G15" s="97">
        <v>18</v>
      </c>
      <c r="H15" s="95">
        <f t="shared" si="0"/>
        <v>6570</v>
      </c>
      <c r="I15" s="84">
        <f t="shared" si="1"/>
        <v>0</v>
      </c>
    </row>
    <row r="16" spans="1:9" ht="16.5" customHeight="1" x14ac:dyDescent="0.15">
      <c r="A16" s="10"/>
      <c r="B16" s="45" t="s">
        <v>28</v>
      </c>
      <c r="C16" s="45" t="s">
        <v>29</v>
      </c>
      <c r="D16" s="45"/>
      <c r="E16" s="45"/>
      <c r="F16" s="46"/>
      <c r="G16" s="97">
        <v>16</v>
      </c>
      <c r="H16" s="95">
        <f t="shared" si="0"/>
        <v>5840</v>
      </c>
      <c r="I16" s="84">
        <f t="shared" si="1"/>
        <v>0</v>
      </c>
    </row>
    <row r="17" spans="1:9" ht="16.5" customHeight="1" x14ac:dyDescent="0.15">
      <c r="A17" s="10"/>
      <c r="B17" s="45" t="s">
        <v>39</v>
      </c>
      <c r="C17" s="45" t="s">
        <v>13</v>
      </c>
      <c r="D17" s="45"/>
      <c r="E17" s="45"/>
      <c r="F17" s="46"/>
      <c r="G17" s="94">
        <v>4</v>
      </c>
      <c r="H17" s="95">
        <f>+G17*365</f>
        <v>1460</v>
      </c>
      <c r="I17" s="84">
        <f t="shared" si="1"/>
        <v>0</v>
      </c>
    </row>
    <row r="18" spans="1:9" ht="16.5" customHeight="1" x14ac:dyDescent="0.15">
      <c r="A18" s="11"/>
      <c r="B18" s="50"/>
      <c r="C18" s="50"/>
      <c r="D18" s="50"/>
      <c r="E18" s="50"/>
      <c r="F18" s="51"/>
      <c r="G18" s="98"/>
      <c r="H18" s="98"/>
      <c r="I18" s="86"/>
    </row>
    <row r="19" spans="1:9" ht="16.5" customHeight="1" x14ac:dyDescent="0.15">
      <c r="A19" s="10" t="s">
        <v>70</v>
      </c>
      <c r="B19" s="60" t="s">
        <v>43</v>
      </c>
      <c r="C19" s="60" t="s">
        <v>44</v>
      </c>
      <c r="D19" s="60"/>
      <c r="E19" s="60"/>
      <c r="F19" s="61"/>
      <c r="G19" s="94">
        <v>15</v>
      </c>
      <c r="H19" s="99">
        <f>+G19*365</f>
        <v>5475</v>
      </c>
      <c r="I19" s="83">
        <f>+E19*F19*H19*$I$2</f>
        <v>0</v>
      </c>
    </row>
    <row r="20" spans="1:9" ht="16.5" customHeight="1" x14ac:dyDescent="0.15">
      <c r="A20" s="10"/>
      <c r="B20" s="55"/>
      <c r="C20" s="55"/>
      <c r="D20" s="55"/>
      <c r="E20" s="55"/>
      <c r="F20" s="56"/>
      <c r="G20" s="100"/>
      <c r="H20" s="100"/>
      <c r="I20" s="88"/>
    </row>
    <row r="21" spans="1:9" ht="16.5" customHeight="1" x14ac:dyDescent="0.15">
      <c r="A21" s="9" t="s">
        <v>69</v>
      </c>
      <c r="B21" s="40" t="s">
        <v>57</v>
      </c>
      <c r="C21" s="40" t="s">
        <v>58</v>
      </c>
      <c r="D21" s="40"/>
      <c r="E21" s="40"/>
      <c r="F21" s="41"/>
      <c r="G21" s="92"/>
      <c r="H21" s="92"/>
      <c r="I21" s="83"/>
    </row>
    <row r="22" spans="1:9" ht="16.5" customHeight="1" x14ac:dyDescent="0.15">
      <c r="A22" s="10"/>
      <c r="B22" s="45" t="s">
        <v>61</v>
      </c>
      <c r="C22" s="45" t="s">
        <v>62</v>
      </c>
      <c r="D22" s="45"/>
      <c r="E22" s="45"/>
      <c r="F22" s="46"/>
      <c r="G22" s="95">
        <v>24</v>
      </c>
      <c r="H22" s="95">
        <f t="shared" ref="H22" si="2">+G22*365</f>
        <v>8760</v>
      </c>
      <c r="I22" s="84">
        <f t="shared" ref="I22" si="3">+E22*F22*H22*$I$2</f>
        <v>0</v>
      </c>
    </row>
    <row r="23" spans="1:9" ht="16.5" customHeight="1" x14ac:dyDescent="0.15">
      <c r="A23" s="11"/>
      <c r="B23" s="11"/>
      <c r="C23" s="11"/>
      <c r="D23" s="11"/>
      <c r="E23" s="11"/>
      <c r="F23" s="67"/>
      <c r="G23" s="101"/>
      <c r="H23" s="101"/>
      <c r="I23" s="89"/>
    </row>
    <row r="24" spans="1:9" ht="16.5" customHeight="1" x14ac:dyDescent="0.15">
      <c r="A24" s="2" t="s">
        <v>74</v>
      </c>
      <c r="B24" s="2"/>
      <c r="C24" s="2"/>
      <c r="D24" s="2"/>
      <c r="E24" s="2"/>
      <c r="F24" s="2"/>
      <c r="G24" s="102"/>
      <c r="H24" s="102"/>
      <c r="I24" s="90">
        <f>SUM(I6:I22)</f>
        <v>0</v>
      </c>
    </row>
    <row r="25" spans="1:9" x14ac:dyDescent="0.15">
      <c r="A25" s="1" t="s">
        <v>162</v>
      </c>
      <c r="I25" s="7"/>
    </row>
    <row r="26" spans="1:9" x14ac:dyDescent="0.15">
      <c r="A26" s="1" t="s">
        <v>156</v>
      </c>
      <c r="I26"/>
    </row>
    <row r="27" spans="1:9" x14ac:dyDescent="0.15">
      <c r="A27" s="1" t="s">
        <v>157</v>
      </c>
      <c r="I27" s="8"/>
    </row>
    <row r="28" spans="1:9" x14ac:dyDescent="0.15">
      <c r="I28" s="4"/>
    </row>
    <row r="32" spans="1:9" x14ac:dyDescent="0.15">
      <c r="A32" s="1" t="s">
        <v>161</v>
      </c>
    </row>
    <row r="33" spans="1:9" x14ac:dyDescent="0.15">
      <c r="G33" s="115" t="s">
        <v>151</v>
      </c>
      <c r="H33" s="116"/>
      <c r="I33" s="91">
        <v>0.8</v>
      </c>
    </row>
    <row r="35" spans="1:9" x14ac:dyDescent="0.15">
      <c r="A35" s="104" t="s">
        <v>111</v>
      </c>
      <c r="B35" s="103" t="s">
        <v>0</v>
      </c>
      <c r="C35" s="103" t="s">
        <v>1</v>
      </c>
      <c r="D35" s="103" t="s">
        <v>2</v>
      </c>
      <c r="E35" s="117" t="s">
        <v>146</v>
      </c>
      <c r="F35" s="103" t="s">
        <v>126</v>
      </c>
      <c r="G35" s="115" t="s">
        <v>145</v>
      </c>
      <c r="H35" s="116"/>
      <c r="I35" s="76" t="s">
        <v>147</v>
      </c>
    </row>
    <row r="36" spans="1:9" x14ac:dyDescent="0.15">
      <c r="A36" s="105"/>
      <c r="B36" s="103"/>
      <c r="C36" s="103"/>
      <c r="D36" s="103"/>
      <c r="E36" s="107"/>
      <c r="F36" s="103"/>
      <c r="G36" s="76" t="s">
        <v>152</v>
      </c>
      <c r="H36" s="12" t="s">
        <v>153</v>
      </c>
      <c r="I36" s="77" t="s">
        <v>150</v>
      </c>
    </row>
    <row r="37" spans="1:9" ht="15.75" x14ac:dyDescent="0.15">
      <c r="A37" s="9" t="s">
        <v>73</v>
      </c>
      <c r="B37" s="40" t="s">
        <v>4</v>
      </c>
      <c r="C37" s="40" t="s">
        <v>5</v>
      </c>
      <c r="D37" s="40" t="s">
        <v>6</v>
      </c>
      <c r="E37" s="40">
        <v>1.9</v>
      </c>
      <c r="F37" s="41">
        <v>1</v>
      </c>
      <c r="G37" s="92">
        <v>24</v>
      </c>
      <c r="H37" s="93">
        <f>+G37*365</f>
        <v>8760</v>
      </c>
      <c r="I37" s="83">
        <f>+E37*F37*H37*$I$2</f>
        <v>13315.2</v>
      </c>
    </row>
    <row r="38" spans="1:9" ht="15.75" x14ac:dyDescent="0.15">
      <c r="A38" s="10"/>
      <c r="B38" s="45" t="s">
        <v>7</v>
      </c>
      <c r="C38" s="45" t="s">
        <v>8</v>
      </c>
      <c r="D38" s="45" t="s">
        <v>6</v>
      </c>
      <c r="E38" s="45">
        <v>1.9</v>
      </c>
      <c r="F38" s="46">
        <v>1</v>
      </c>
      <c r="G38" s="94"/>
      <c r="H38" s="95"/>
      <c r="I38" s="84">
        <f>+E38*F38*H38*$I$2</f>
        <v>0</v>
      </c>
    </row>
    <row r="39" spans="1:9" x14ac:dyDescent="0.15">
      <c r="A39" s="10"/>
      <c r="B39" s="10"/>
      <c r="C39" s="10"/>
      <c r="D39" s="10"/>
      <c r="E39" s="10"/>
      <c r="F39" s="82"/>
      <c r="G39" s="96"/>
      <c r="H39" s="96"/>
      <c r="I39" s="85"/>
    </row>
    <row r="40" spans="1:9" x14ac:dyDescent="0.15">
      <c r="A40" s="9" t="s">
        <v>143</v>
      </c>
      <c r="B40" s="40" t="s">
        <v>9</v>
      </c>
      <c r="C40" s="40" t="s">
        <v>10</v>
      </c>
      <c r="D40" s="40" t="s">
        <v>11</v>
      </c>
      <c r="E40" s="40">
        <v>5.5</v>
      </c>
      <c r="F40" s="41">
        <v>2</v>
      </c>
      <c r="G40" s="92">
        <v>24</v>
      </c>
      <c r="H40" s="93">
        <f t="shared" ref="H40:H41" si="4">+G40*365</f>
        <v>8760</v>
      </c>
      <c r="I40" s="83">
        <f>+E40*F40*H40*$I$2</f>
        <v>77088</v>
      </c>
    </row>
    <row r="41" spans="1:9" ht="15.75" x14ac:dyDescent="0.15">
      <c r="A41" s="10" t="s">
        <v>144</v>
      </c>
      <c r="B41" s="45" t="s">
        <v>12</v>
      </c>
      <c r="C41" s="45" t="s">
        <v>13</v>
      </c>
      <c r="D41" s="45" t="s">
        <v>14</v>
      </c>
      <c r="E41" s="45">
        <v>3.7</v>
      </c>
      <c r="F41" s="46">
        <v>2</v>
      </c>
      <c r="G41" s="97">
        <v>17</v>
      </c>
      <c r="H41" s="95">
        <f t="shared" si="4"/>
        <v>6205</v>
      </c>
      <c r="I41" s="84">
        <f>+E41*F41*H41*$I$2</f>
        <v>36733.599999999999</v>
      </c>
    </row>
    <row r="42" spans="1:9" x14ac:dyDescent="0.15">
      <c r="A42" s="11"/>
      <c r="B42" s="50"/>
      <c r="C42" s="50"/>
      <c r="D42" s="50"/>
      <c r="E42" s="50"/>
      <c r="F42" s="51"/>
      <c r="G42" s="98"/>
      <c r="H42" s="98"/>
      <c r="I42" s="86"/>
    </row>
    <row r="43" spans="1:9" x14ac:dyDescent="0.15">
      <c r="A43" s="9" t="s">
        <v>72</v>
      </c>
      <c r="B43" s="40" t="s">
        <v>17</v>
      </c>
      <c r="C43" s="40" t="s">
        <v>10</v>
      </c>
      <c r="D43" s="40" t="s">
        <v>18</v>
      </c>
      <c r="E43" s="40">
        <v>5.5</v>
      </c>
      <c r="F43" s="41">
        <v>1</v>
      </c>
      <c r="G43" s="92">
        <v>24</v>
      </c>
      <c r="H43" s="95">
        <f t="shared" ref="H43" si="5">+G43*365</f>
        <v>8760</v>
      </c>
      <c r="I43" s="83">
        <f t="shared" ref="I43" si="6">+E43*F43*H43*$I$2</f>
        <v>38544</v>
      </c>
    </row>
    <row r="44" spans="1:9" ht="15.75" x14ac:dyDescent="0.15">
      <c r="A44" s="10"/>
      <c r="B44" s="45" t="s">
        <v>19</v>
      </c>
      <c r="C44" s="45" t="s">
        <v>20</v>
      </c>
      <c r="D44" s="45" t="s">
        <v>21</v>
      </c>
      <c r="E44" s="46"/>
      <c r="F44" s="46"/>
      <c r="G44" s="97" t="s">
        <v>148</v>
      </c>
      <c r="H44" s="97"/>
      <c r="I44" s="87" t="s">
        <v>148</v>
      </c>
    </row>
    <row r="45" spans="1:9" ht="15.75" x14ac:dyDescent="0.15">
      <c r="A45" s="10"/>
      <c r="B45" s="45" t="s">
        <v>22</v>
      </c>
      <c r="C45" s="45" t="s">
        <v>23</v>
      </c>
      <c r="D45" s="45" t="s">
        <v>24</v>
      </c>
      <c r="E45" s="45">
        <v>3.7</v>
      </c>
      <c r="F45" s="46">
        <v>2</v>
      </c>
      <c r="G45" s="97">
        <v>24</v>
      </c>
      <c r="H45" s="95">
        <f t="shared" ref="H45:H47" si="7">+G45*365</f>
        <v>8760</v>
      </c>
      <c r="I45" s="84">
        <f t="shared" ref="I45:I48" si="8">+E45*F45*H45*$I$2</f>
        <v>51859.200000000004</v>
      </c>
    </row>
    <row r="46" spans="1:9" ht="15.75" x14ac:dyDescent="0.15">
      <c r="A46" s="10"/>
      <c r="B46" s="45" t="s">
        <v>25</v>
      </c>
      <c r="C46" s="45" t="s">
        <v>26</v>
      </c>
      <c r="D46" s="45" t="s">
        <v>27</v>
      </c>
      <c r="E46" s="45">
        <v>5.5</v>
      </c>
      <c r="F46" s="46">
        <v>2</v>
      </c>
      <c r="G46" s="97">
        <v>18</v>
      </c>
      <c r="H46" s="95">
        <f t="shared" si="7"/>
        <v>6570</v>
      </c>
      <c r="I46" s="84">
        <f t="shared" si="8"/>
        <v>57816</v>
      </c>
    </row>
    <row r="47" spans="1:9" ht="15.75" x14ac:dyDescent="0.15">
      <c r="A47" s="10"/>
      <c r="B47" s="45" t="s">
        <v>28</v>
      </c>
      <c r="C47" s="45" t="s">
        <v>29</v>
      </c>
      <c r="D47" s="45" t="s">
        <v>30</v>
      </c>
      <c r="E47" s="45">
        <v>2.2000000000000002</v>
      </c>
      <c r="F47" s="46">
        <v>2</v>
      </c>
      <c r="G47" s="97">
        <v>16</v>
      </c>
      <c r="H47" s="95">
        <f t="shared" si="7"/>
        <v>5840</v>
      </c>
      <c r="I47" s="84">
        <f t="shared" si="8"/>
        <v>20556.800000000003</v>
      </c>
    </row>
    <row r="48" spans="1:9" ht="15.75" x14ac:dyDescent="0.15">
      <c r="A48" s="10"/>
      <c r="B48" s="45" t="s">
        <v>39</v>
      </c>
      <c r="C48" s="45" t="s">
        <v>13</v>
      </c>
      <c r="D48" s="45" t="s">
        <v>14</v>
      </c>
      <c r="E48" s="45">
        <v>3.7</v>
      </c>
      <c r="F48" s="46">
        <v>2</v>
      </c>
      <c r="G48" s="94">
        <v>4</v>
      </c>
      <c r="H48" s="95">
        <f>+G48*365</f>
        <v>1460</v>
      </c>
      <c r="I48" s="84">
        <f t="shared" si="8"/>
        <v>8643.2000000000007</v>
      </c>
    </row>
    <row r="49" spans="1:9" x14ac:dyDescent="0.15">
      <c r="A49" s="11"/>
      <c r="B49" s="50"/>
      <c r="C49" s="50"/>
      <c r="D49" s="50"/>
      <c r="E49" s="50"/>
      <c r="F49" s="51"/>
      <c r="G49" s="98"/>
      <c r="H49" s="98"/>
      <c r="I49" s="86"/>
    </row>
    <row r="50" spans="1:9" x14ac:dyDescent="0.15">
      <c r="A50" s="10" t="s">
        <v>70</v>
      </c>
      <c r="B50" s="60" t="s">
        <v>43</v>
      </c>
      <c r="C50" s="60" t="s">
        <v>44</v>
      </c>
      <c r="D50" s="60" t="s">
        <v>149</v>
      </c>
      <c r="E50" s="60">
        <v>1.25</v>
      </c>
      <c r="F50" s="61">
        <v>1</v>
      </c>
      <c r="G50" s="94">
        <v>15</v>
      </c>
      <c r="H50" s="99">
        <f>+G50*365</f>
        <v>5475</v>
      </c>
      <c r="I50" s="83">
        <f>+E50*F50*H50*$I$2</f>
        <v>5475</v>
      </c>
    </row>
    <row r="51" spans="1:9" x14ac:dyDescent="0.15">
      <c r="A51" s="10"/>
      <c r="B51" s="55"/>
      <c r="C51" s="55"/>
      <c r="D51" s="55"/>
      <c r="E51" s="55"/>
      <c r="F51" s="56"/>
      <c r="G51" s="100"/>
      <c r="H51" s="100"/>
      <c r="I51" s="88"/>
    </row>
    <row r="52" spans="1:9" ht="15.75" x14ac:dyDescent="0.15">
      <c r="A52" s="9" t="s">
        <v>69</v>
      </c>
      <c r="B52" s="40" t="s">
        <v>57</v>
      </c>
      <c r="C52" s="40" t="s">
        <v>58</v>
      </c>
      <c r="D52" s="40" t="s">
        <v>59</v>
      </c>
      <c r="E52" s="40"/>
      <c r="F52" s="41"/>
      <c r="G52" s="92"/>
      <c r="H52" s="92"/>
      <c r="I52" s="83"/>
    </row>
    <row r="53" spans="1:9" ht="15.75" x14ac:dyDescent="0.15">
      <c r="A53" s="10"/>
      <c r="B53" s="45" t="s">
        <v>61</v>
      </c>
      <c r="C53" s="45" t="s">
        <v>62</v>
      </c>
      <c r="D53" s="45" t="s">
        <v>63</v>
      </c>
      <c r="E53" s="45">
        <v>2.2000000000000002</v>
      </c>
      <c r="F53" s="46">
        <v>1</v>
      </c>
      <c r="G53" s="95">
        <v>24</v>
      </c>
      <c r="H53" s="95">
        <f t="shared" ref="H53" si="9">+G53*365</f>
        <v>8760</v>
      </c>
      <c r="I53" s="84">
        <f t="shared" ref="I53" si="10">+E53*F53*H53*$I$2</f>
        <v>15417.6</v>
      </c>
    </row>
    <row r="54" spans="1:9" x14ac:dyDescent="0.15">
      <c r="A54" s="11"/>
      <c r="B54" s="11"/>
      <c r="C54" s="11"/>
      <c r="D54" s="11"/>
      <c r="E54" s="11"/>
      <c r="F54" s="67"/>
      <c r="G54" s="101"/>
      <c r="H54" s="101"/>
      <c r="I54" s="89"/>
    </row>
    <row r="55" spans="1:9" x14ac:dyDescent="0.15">
      <c r="A55" s="2" t="s">
        <v>74</v>
      </c>
      <c r="B55" s="2"/>
      <c r="C55" s="2"/>
      <c r="D55" s="2"/>
      <c r="E55" s="2"/>
      <c r="F55" s="2"/>
      <c r="G55" s="102"/>
      <c r="H55" s="102"/>
      <c r="I55" s="90">
        <f>SUM(I37:I53)</f>
        <v>325448.59999999998</v>
      </c>
    </row>
    <row r="56" spans="1:9" x14ac:dyDescent="0.15">
      <c r="I56" s="7"/>
    </row>
    <row r="57" spans="1:9" x14ac:dyDescent="0.15">
      <c r="I57"/>
    </row>
    <row r="58" spans="1:9" x14ac:dyDescent="0.15">
      <c r="I58" s="8"/>
    </row>
    <row r="59" spans="1:9" x14ac:dyDescent="0.15">
      <c r="I59" s="4"/>
    </row>
  </sheetData>
  <mergeCells count="16">
    <mergeCell ref="A4:A5"/>
    <mergeCell ref="B4:B5"/>
    <mergeCell ref="C4:C5"/>
    <mergeCell ref="D4:D5"/>
    <mergeCell ref="F4:F5"/>
    <mergeCell ref="G4:H4"/>
    <mergeCell ref="G2:H2"/>
    <mergeCell ref="G33:H33"/>
    <mergeCell ref="E4:E5"/>
    <mergeCell ref="F35:F36"/>
    <mergeCell ref="G35:H35"/>
    <mergeCell ref="A35:A36"/>
    <mergeCell ref="B35:B36"/>
    <mergeCell ref="C35:C36"/>
    <mergeCell ref="D35:D36"/>
    <mergeCell ref="E35:E3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様式B-8　見積価格（機械）</vt:lpstr>
      <vt:lpstr>様式B-8　見積価格（電気）</vt:lpstr>
      <vt:lpstr>様式B-６　脱炭素（電力使用量）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日水コン</dc:creator>
  <cp:lastModifiedBy>日水コン</cp:lastModifiedBy>
  <dcterms:created xsi:type="dcterms:W3CDTF">2023-10-17T01:28:26Z</dcterms:created>
  <dcterms:modified xsi:type="dcterms:W3CDTF">2023-10-24T02:24:24Z</dcterms:modified>
</cp:coreProperties>
</file>