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414\Desktop\"/>
    </mc:Choice>
  </mc:AlternateContent>
  <bookViews>
    <workbookView xWindow="0" yWindow="0" windowWidth="28800" windowHeight="105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F88" i="12"/>
  <c r="CW102" i="12"/>
  <c r="DB102" i="12"/>
  <c r="CR102"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<sst xmlns="http://schemas.openxmlformats.org/spreadsheetml/2006/main" count="1140" uniqueCount="609">
  <si>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</si>
  <si>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</si>
  <si>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</si>
  <si>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</si>
  <si>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</si>
  <si>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</si>
  <si>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</si>
  <si>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</si>
  <si>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</si>
  <si>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</si>
  <si>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</si>
  <si>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</si>
  <si>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</si>
  <si>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</si>
  <si>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</si>
  <si>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</si>
  <si>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</si>
  <si>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</si>
  <si>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</si>
  <si>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</si>
  <si>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</si>
  <si>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</si>
  <si>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</si>
  <si>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</si>
  <si>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</si>
  <si>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</si>
  <si>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</si>
  <si>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</si>
  <si>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</si>
  <si>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</si>
  <si>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</si>
  <si>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</si>
  <si>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</si>
  <si>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</si>
  <si>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</si>
  <si>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</si>
  <si>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</si>
  <si>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</si>
  <si>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</si>
  <si>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</si>
  <si>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</si>
  <si>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</si>
  <si>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</si>
  <si>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</si>
  <si>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</si>
  <si>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</si>
  <si>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</si>
  <si>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</si>
  <si>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</si>
  <si>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</si>
  <si>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</si>
  <si>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</si>
  <si>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</si>
  <si>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</si>
  <si>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</si>
  <si>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</si>
  <si>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</si>
  <si>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</si>
  <si>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</si>
  <si>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</si>
  <si>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</si>
  <si>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</si>
  <si>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</si>
  <si>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</si>
  <si>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</si>
  <si>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</si>
  <si>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</si>
  <si>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</si>
  <si>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</si>
  <si>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</si>
  <si>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</si>
  <si>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</si>
  <si>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</si>
  <si>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</si>
  <si>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</si>
  <si>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</si>
  <si>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</si>
  <si>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</si>
  <si>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</si>
  <si>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</si>
  <si>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</si>
  <si>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</si>
  <si>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</si>
  <si>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</si>
  <si>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</si>
  <si>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</si>
  <si>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</si>
  <si>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</si>
  <si>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</si>
  <si>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</si>
  <si>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</si>
  <si>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</si>
  <si>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</si>
  <si>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</si>
  <si>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</si>
  <si>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</si>
  <si>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</si>
  <si>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</si>
  <si>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</si>
  <si>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</si>
  <si>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</si>
  <si>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</si>
  <si>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</si>
  <si>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</si>
  <si>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</si>
  <si>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</si>
  <si>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</si>
  <si>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</si>
  <si>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</si>
  <si>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</si>
  <si>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</si>
  <si>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</si>
  <si>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</si>
  <si>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</si>
  <si>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</si>
  <si>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</si>
  <si>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</si>
  <si>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</si>
  <si>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</si>
  <si>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</si>
  <si>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</si>
  <si>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</si>
  <si>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</si>
  <si>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</si>
  <si>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</si>
  <si>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</si>
  <si>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</si>
  <si>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</si>
  <si>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</si>
  <si>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</si>
  <si>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</si>
  <si>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</si>
  <si>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</si>
  <si>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</si>
  <si>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</si>
  <si>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</si>
  <si>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</si>
  <si>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</si>
  <si>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</si>
  <si>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</si>
  <si>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</si>
  <si>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</si>
  <si>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</si>
  <si>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</si>
  <si>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</si>
  <si>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</si>
  <si>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</si>
  <si>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</si>
  <si>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</si>
  <si>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</si>
  <si>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</si>
  <si>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</si>
  <si>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</si>
  <si>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</si>
  <si>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</si>
  <si>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</si>
  <si>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</si>
  <si>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</si>
  <si>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</si>
  <si>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</si>
  <si>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</si>
  <si>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</si>
  <si>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</si>
  <si>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</si>
  <si>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</si>
  <si>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</si>
  <si>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</si>
  <si>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</si>
  <si>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</si>
  <si>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</si>
  <si>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</si>
  <si>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</si>
  <si>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</si>
  <si>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</si>
  <si>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</si>
  <si>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</si>
  <si>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</si>
  <si>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</si>
  <si>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</si>
  <si>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</si>
  <si>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</si>
  <si>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</si>
  <si>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</si>
  <si>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</si>
  <si>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</si>
  <si>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</si>
  <si>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</si>
  <si>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</si>
  <si>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</si>
  <si>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</si>
  <si>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</si>
  <si>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</si>
  <si>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</si>
  <si>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</si>
  <si>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</si>
  <si>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</si>
  <si>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</si>
  <si>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</si>
  <si>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</si>
  <si>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</si>
  <si>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</si>
  <si>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</si>
  <si>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</si>
  <si>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</si>
  <si>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</si>
  <si>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</si>
  <si>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</si>
  <si>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</si>
  <si>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</si>
  <si>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</si>
  <si>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</si>
  <si>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</si>
  <si>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</si>
  <si>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</si>
  <si>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</si>
  <si>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島根県浜田市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</si>
  <si>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</si>
  <si>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</si>
  <si>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</si>
  <si>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</si>
  <si>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</si>
  <si>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</si>
  <si>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</si>
  <si>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</si>
  <si>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</si>
  <si>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</si>
  <si>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</si>
  <si>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</si>
  <si>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</si>
  <si>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</si>
  <si>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</si>
  <si>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</si>
  <si>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</si>
  <si>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</si>
  <si>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</si>
  <si>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</si>
  <si>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</si>
  <si>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</si>
  <si>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</si>
  <si>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</si>
  <si>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</si>
  <si>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</si>
  <si>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</si>
  <si>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</si>
  <si>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</si>
  <si>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</si>
  <si>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</si>
  <si>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</si>
  <si>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</si>
  <si>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</si>
  <si>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</si>
  <si>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</si>
  <si>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</si>
  <si>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</si>
  <si>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</si>
  <si>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</si>
  <si>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</si>
  <si>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</si>
  <si>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</si>
  <si>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</si>
  <si>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</si>
  <si>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</si>
  <si>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</si>
  <si>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</si>
  <si>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</si>
  <si>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</si>
  <si>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</si>
  <si>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</si>
  <si>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</si>
  <si>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</si>
  <si>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</si>
  <si>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</si>
  <si>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</si>
  <si>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</si>
  <si>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</si>
  <si>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</si>
  <si>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</si>
  <si>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</si>
  <si>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</si>
  <si>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</si>
  <si>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</si>
  <si>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</si>
  <si>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</si>
  <si>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</si>
  <si>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</si>
  <si>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</si>
  <si>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</si>
  <si>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</si>
  <si>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</si>
  <si>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</si>
  <si>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</si>
  <si>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</si>
  <si>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</si>
  <si>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</si>
  <si>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</si>
  <si>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</si>
  <si>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</si>
  <si>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</si>
  <si>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</si>
  <si>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</si>
  <si>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</si>
  <si>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</si>
  <si>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</si>
  <si>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</si>
  <si>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</si>
  <si>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</si>
  <si>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</si>
  <si>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</si>
  <si>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</si>
  <si>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</si>
  <si>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</si>
  <si>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</si>
  <si>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</si>
  <si>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</si>
  <si>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</si>
  <si>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</si>
  <si>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</si>
  <si>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</si>
  <si>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</si>
  <si>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</si>
  <si>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</si>
  <si>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</si>
  <si>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</si>
  <si>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</si>
  <si>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</si>
  <si>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</si>
  <si>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</si>
  <si>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</si>
  <si>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</si>
  <si>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</si>
  <si>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</si>
  <si>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</si>
  <si>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</si>
  <si>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</si>
  <si>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</si>
  <si>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</si>
  <si>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</si>
  <si>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</si>
  <si>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</si>
  <si>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</si>
  <si>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</si>
  <si>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</si>
  <si>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</si>
  <si>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</si>
  <si>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</si>
  <si>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</si>
  <si>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</si>
  <si>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</si>
  <si>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</si>
  <si>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</si>
  <si>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</si>
  <si>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</si>
  <si>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</si>
  <si>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</si>
  <si>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</si>
  <si>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</si>
  <si>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</si>
  <si>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</si>
  <si>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</si>
  <si>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</si>
  <si>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</si>
  <si>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</si>
  <si>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</si>
  <si>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</si>
  <si>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</si>
  <si>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</si>
  <si>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</si>
  <si>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島根県浜田市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</si>
  <si>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</si>
  <si>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</si>
  <si>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</si>
  <si>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</si>
  <si>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</si>
  <si>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</si>
  <si>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</si>
  <si>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</si>
  <si>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</si>
  <si>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</si>
  <si>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</si>
  <si>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</si>
  <si>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</si>
  <si>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</si>
  <si>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</si>
  <si>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</si>
  <si>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</si>
  <si>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</si>
  <si>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</si>
  <si>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</si>
  <si>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</si>
  <si>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</si>
  <si>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</si>
  <si>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</si>
  <si>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</si>
  <si>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</si>
  <si>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</si>
  <si>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</si>
  <si>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</si>
  <si>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</si>
  <si>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</si>
  <si>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</si>
  <si>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</si>
  <si>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</si>
  <si>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</si>
  <si>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</si>
  <si>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</si>
  <si>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</si>
  <si>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</si>
  <si>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</si>
  <si>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</si>
  <si>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</si>
  <si>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農業集落排水事業特別会計</t>
    <phoneticPr fontId="5"/>
  </si>
  <si>
    <t>法非適用企業</t>
    <phoneticPr fontId="5"/>
  </si>
  <si>
    <t>漁業集落排水事業特別会計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</si>
  <si>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</si>
  <si>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</si>
  <si>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</si>
  <si>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</si>
  <si>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</si>
  <si>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</si>
  <si>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</si>
  <si>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</si>
  <si>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</si>
  <si>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</si>
  <si>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</si>
  <si>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</si>
  <si>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</si>
  <si>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</si>
  <si>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</si>
  <si>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</si>
  <si>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</si>
  <si>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</si>
  <si>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</si>
  <si>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</si>
  <si>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</si>
  <si>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</si>
  <si>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</si>
  <si>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</si>
  <si>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</si>
  <si>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</si>
  <si>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</si>
  <si>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</si>
  <si>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</si>
  <si>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</si>
  <si>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</si>
  <si>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</si>
  <si>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</si>
  <si>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</si>
  <si>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</si>
  <si>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</si>
  <si>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</si>
  <si>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</si>
  <si>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</si>
  <si>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</si>
  <si>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</si>
  <si>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</si>
  <si>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</si>
  <si>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</si>
  <si>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</si>
  <si>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</si>
  <si>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</si>
  <si>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</si>
  <si>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</si>
  <si>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</si>
  <si>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</si>
  <si>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</si>
  <si>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</si>
  <si>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</si>
  <si>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</si>
  <si>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</si>
  <si>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</si>
  <si>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</si>
  <si>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</si>
  <si>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</si>
  <si>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</si>
  <si>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</si>
  <si>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</si>
  <si>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</si>
  <si>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</si>
  <si>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</si>
  <si>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</si>
  <si>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</si>
  <si>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</si>
  <si>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</si>
  <si>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</si>
  <si>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</si>
  <si>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</si>
  <si>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</si>
  <si>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</si>
  <si>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</si>
  <si>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</si>
  <si>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</si>
  <si>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</si>
  <si>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</si>
  <si>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</si>
  <si>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</si>
  <si>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</si>
  <si>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</si>
  <si>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</si>
  <si>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</si>
  <si>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</si>
  <si>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</si>
  <si>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</si>
  <si>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</si>
  <si>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</si>
  <si>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</si>
  <si>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</si>
  <si>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</si>
  <si>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</si>
  <si>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</si>
  <si>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</si>
  <si>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</si>
  <si>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</si>
  <si>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</si>
  <si>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</si>
  <si>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</si>
  <si>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</si>
  <si>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</si>
  <si>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</si>
  <si>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</si>
  <si>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</si>
  <si>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</si>
  <si>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</si>
  <si>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</si>
  <si>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</si>
  <si>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</si>
  <si>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</si>
  <si>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</si>
  <si>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</si>
  <si>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</si>
  <si>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</si>
  <si>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</si>
  <si>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</si>
  <si>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</si>
  <si>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</si>
  <si>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</si>
  <si>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</si>
  <si>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</si>
  <si>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</si>
  <si>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</si>
  <si>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</si>
  <si>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</si>
  <si>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</si>
  <si>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</si>
  <si>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</si>
  <si>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</si>
  <si>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</si>
  <si>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</si>
  <si>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</si>
  <si>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</si>
  <si>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</si>
  <si>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</si>
  <si>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</si>
  <si>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</si>
  <si>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</si>
  <si>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</si>
  <si>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</si>
  <si>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</si>
  <si>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</si>
  <si>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</si>
  <si>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</si>
  <si>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</si>
  <si>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</si>
  <si>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</si>
  <si>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</si>
  <si>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</si>
  <si>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</si>
  <si>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</si>
  <si>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</si>
  <si>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</si>
  <si>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</si>
  <si>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</si>
  <si>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</si>
  <si>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</si>
  <si>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工業用水道事業会計</t>
  </si>
  <si>
    <t>国民健康保険特別会計（事業勘定）</t>
  </si>
  <si>
    <t>後期高齢者医療特別会計</t>
  </si>
  <si>
    <t>公共下水道事業会計</t>
  </si>
  <si>
    <t>駐車場事業特別会計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</si>
  <si>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</si>
  <si>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</si>
  <si>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</si>
  <si>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</si>
  <si>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</si>
  <si>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</si>
  <si>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</si>
  <si>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</si>
  <si>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</si>
  <si>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金城開発</t>
  </si>
  <si>
    <t>島根県西部山村振興財団</t>
  </si>
  <si>
    <t>石見ケーブルビジョン</t>
  </si>
  <si>
    <t>浜田漁港排水浄化管理センター</t>
  </si>
  <si>
    <t>ゆうひパーク浜田</t>
  </si>
  <si>
    <t>浜田市土地開発公社</t>
  </si>
  <si>
    <t>浜田市教育文化振興事業団</t>
  </si>
  <si>
    <t>三隅町農業支援センターみらい</t>
  </si>
  <si>
    <t>島根県西部勤労者共済会</t>
  </si>
  <si>
    <t>浜田地区広域行政組合（普通）</t>
  </si>
  <si>
    <t>浜田地区広域行政組合（介護保険）</t>
  </si>
  <si>
    <t>島根県市町村総合事務組合（普通）</t>
  </si>
  <si>
    <t>島根県後期高齢者医療広域連合（普通）</t>
  </si>
  <si>
    <t>島根県後期高齢者医療広域連合（後期高齢）</t>
  </si>
  <si>
    <t>-</t>
    <phoneticPr fontId="2"/>
  </si>
  <si>
    <t>-</t>
    <phoneticPr fontId="2"/>
  </si>
  <si>
    <t>-</t>
    <phoneticPr fontId="2"/>
  </si>
  <si>
    <t>ふるさと応援基金</t>
    <rPh sb="4" eb="6">
      <t>オウエン</t>
    </rPh>
    <rPh sb="6" eb="8">
      <t>キキン</t>
    </rPh>
    <phoneticPr fontId="5"/>
  </si>
  <si>
    <t>まちづくり振興基金</t>
    <rPh sb="5" eb="7">
      <t>シンコウ</t>
    </rPh>
    <rPh sb="7" eb="9">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</si>
  <si>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</si>
  <si>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奨学基金</t>
    <rPh sb="0" eb="2">
      <t>ショウガク</t>
    </rPh>
    <rPh sb="2" eb="4">
      <t>キキン</t>
    </rPh>
    <phoneticPr fontId="2"/>
  </si>
  <si>
    <t>市民生活安定化基金</t>
    <rPh sb="0" eb="2">
      <t>シミン</t>
    </rPh>
    <rPh sb="2" eb="4">
      <t>セイカツ</t>
    </rPh>
    <rPh sb="4" eb="7">
      <t>アンテイカ</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</si>
</sst>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8CB3-4735-BBD5-600F45DE71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115919</c:v>
                </c:pt>
                <c:pt idx="1">
                  <c:v>113392</c:v>
                </c:pt>
                <c:pt idx="2">
                  <c:v>65857</c:v>
                </c:pt>
                <c:pt idx="3">
                  <c:v>98488</c:v>
                </c:pt>
                <c:pt idx="4">
                  <c:v>105612</c:v>
                </c:pt>
              </c:numCache>
            </c:numRef>
          </c:val>
          <c:smooth val="0"/>
          <c:extLst>
            <c:ext xmlns:c16="http://schemas.microsoft.com/office/drawing/2014/chart" uri="{C3380CC4-5D6E-409C-BE32-E72D297353CC}">
              <c16:uniqueId val="{00000001-8CB3-4735-BBD5-600F45DE71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c:v>
                </c:pt>
                <c:pt idx="1">
                  <c:v>2.78</c:v>
                </c:pt>
                <c:pt idx="2">
                  <c:v>3.26</c:v>
                </c:pt>
                <c:pt idx="3">
                  <c:v>5.18</c:v>
                </c:pt>
                <c:pt idx="4">
                  <c:v>5.43</c:v>
                </c:pt>
              </c:numCache>
            </c:numRef>
          </c:val>
          <c:extLst>
            <c:ext xmlns:c16="http://schemas.microsoft.com/office/drawing/2014/chart" uri="{C3380CC4-5D6E-409C-BE32-E72D297353CC}">
              <c16:uniqueId val="{00000000-3B14-4CA3-9CD1-A95E14188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18.05</c:v>
                </c:pt>
                <c:pt idx="1">
                  <c:v>19.53</c:v>
                </c:pt>
                <c:pt idx="2">
                  <c:v>20.63</c:v>
                </c:pt>
                <c:pt idx="3">
                  <c:v>21.75</c:v>
                </c:pt>
                <c:pt idx="4">
                  <c:v>25.14</c:v>
                </c:pt>
              </c:numCache>
            </c:numRef>
          </c:val>
          <c:extLst>
            <c:ext xmlns:c16="http://schemas.microsoft.com/office/drawing/2014/chart" uri="{C3380CC4-5D6E-409C-BE32-E72D297353CC}">
              <c16:uniqueId val="{00000001-3B14-4CA3-9CD1-A95E14188F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3.32</c:v>
                </c:pt>
                <c:pt idx="1">
                  <c:v>5.24</c:v>
                </c:pt>
                <c:pt idx="2">
                  <c:v>1.92</c:v>
                </c:pt>
                <c:pt idx="3">
                  <c:v>7.54</c:v>
                </c:pt>
                <c:pt idx="4">
                  <c:v>6.92</c:v>
                </c:pt>
              </c:numCache>
            </c:numRef>
          </c:val>
          <c:smooth val="0"/>
          <c:extLst>
            <c:ext xmlns:c16="http://schemas.microsoft.com/office/drawing/2014/chart" uri="{C3380CC4-5D6E-409C-BE32-E72D297353CC}">
              <c16:uniqueId val="{00000002-3B14-4CA3-9CD1-A95E14188F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C084-45FB-84F0-8CD32DFB2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84-45FB-84F0-8CD32DFB276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84-45FB-84F0-8CD32DFB2761}"/>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084-45FB-84F0-8CD32DFB2761}"/>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0.05</c:v>
                </c:pt>
                <c:pt idx="6">
                  <c:v>#N/A</c:v>
                </c:pt>
                <c:pt idx="7">
                  <c:v>7.0000000000000007E-2</c:v>
                </c:pt>
                <c:pt idx="8">
                  <c:v>#N/A</c:v>
                </c:pt>
                <c:pt idx="9">
                  <c:v>0.1</c:v>
                </c:pt>
              </c:numCache>
            </c:numRef>
          </c:val>
          <c:extLst>
            <c:ext xmlns:c16="http://schemas.microsoft.com/office/drawing/2014/chart" uri="{C3380CC4-5D6E-409C-BE32-E72D297353CC}">
              <c16:uniqueId val="{00000004-C084-45FB-84F0-8CD32DFB276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0.1</c:v>
                </c:pt>
                <c:pt idx="6">
                  <c:v>#N/A</c:v>
                </c:pt>
                <c:pt idx="7">
                  <c:v>0.09</c:v>
                </c:pt>
                <c:pt idx="8">
                  <c:v>#N/A</c:v>
                </c:pt>
                <c:pt idx="9">
                  <c:v>0.1</c:v>
                </c:pt>
              </c:numCache>
            </c:numRef>
          </c:val>
          <c:extLst>
            <c:ext xmlns:c16="http://schemas.microsoft.com/office/drawing/2014/chart" uri="{C3380CC4-5D6E-409C-BE32-E72D297353CC}">
              <c16:uniqueId val="{00000005-C084-45FB-84F0-8CD32DFB276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0.19</c:v>
                </c:pt>
                <c:pt idx="4">
                  <c:v>#N/A</c:v>
                </c:pt>
                <c:pt idx="5">
                  <c:v>0.18</c:v>
                </c:pt>
                <c:pt idx="6">
                  <c:v>#N/A</c:v>
                </c:pt>
                <c:pt idx="7">
                  <c:v>0.21</c:v>
                </c:pt>
                <c:pt idx="8">
                  <c:v>#N/A</c:v>
                </c:pt>
                <c:pt idx="9">
                  <c:v>0.12</c:v>
                </c:pt>
              </c:numCache>
            </c:numRef>
          </c:val>
          <c:extLst>
            <c:ext xmlns:c16="http://schemas.microsoft.com/office/drawing/2014/chart" uri="{C3380CC4-5D6E-409C-BE32-E72D297353CC}">
              <c16:uniqueId val="{00000006-C084-45FB-84F0-8CD32DFB2761}"/>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2.52</c:v>
                </c:pt>
                <c:pt idx="2">
                  <c:v>#N/A</c:v>
                </c:pt>
                <c:pt idx="3">
                  <c:v>1.72</c:v>
                </c:pt>
                <c:pt idx="4">
                  <c:v>#N/A</c:v>
                </c:pt>
                <c:pt idx="5">
                  <c:v>1.72</c:v>
                </c:pt>
                <c:pt idx="6">
                  <c:v>#N/A</c:v>
                </c:pt>
                <c:pt idx="7">
                  <c:v>1.66</c:v>
                </c:pt>
                <c:pt idx="8">
                  <c:v>#N/A</c:v>
                </c:pt>
                <c:pt idx="9">
                  <c:v>1.78</c:v>
                </c:pt>
              </c:numCache>
            </c:numRef>
          </c:val>
          <c:extLst>
            <c:ext xmlns:c16="http://schemas.microsoft.com/office/drawing/2014/chart" uri="{C3380CC4-5D6E-409C-BE32-E72D297353CC}">
              <c16:uniqueId val="{00000007-C084-45FB-84F0-8CD32DFB27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2.37</c:v>
                </c:pt>
                <c:pt idx="2">
                  <c:v>#N/A</c:v>
                </c:pt>
                <c:pt idx="3">
                  <c:v>2.77</c:v>
                </c:pt>
                <c:pt idx="4">
                  <c:v>#N/A</c:v>
                </c:pt>
                <c:pt idx="5">
                  <c:v>3.25</c:v>
                </c:pt>
                <c:pt idx="6">
                  <c:v>#N/A</c:v>
                </c:pt>
                <c:pt idx="7">
                  <c:v>5.18</c:v>
                </c:pt>
                <c:pt idx="8">
                  <c:v>#N/A</c:v>
                </c:pt>
                <c:pt idx="9">
                  <c:v>5.43</c:v>
                </c:pt>
              </c:numCache>
            </c:numRef>
          </c:val>
          <c:extLst>
            <c:ext xmlns:c16="http://schemas.microsoft.com/office/drawing/2014/chart" uri="{C3380CC4-5D6E-409C-BE32-E72D297353CC}">
              <c16:uniqueId val="{00000008-C084-45FB-84F0-8CD32DFB27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c:v>
                </c:pt>
                <c:pt idx="2">
                  <c:v>#N/A</c:v>
                </c:pt>
                <c:pt idx="3">
                  <c:v>5.07</c:v>
                </c:pt>
                <c:pt idx="4">
                  <c:v>#N/A</c:v>
                </c:pt>
                <c:pt idx="5">
                  <c:v>6.16</c:v>
                </c:pt>
                <c:pt idx="6">
                  <c:v>#N/A</c:v>
                </c:pt>
                <c:pt idx="7">
                  <c:v>6.17</c:v>
                </c:pt>
                <c:pt idx="8">
                  <c:v>#N/A</c:v>
                </c:pt>
                <c:pt idx="9">
                  <c:v>6.07</c:v>
                </c:pt>
              </c:numCache>
            </c:numRef>
          </c:val>
          <c:extLst>
            <c:ext xmlns:c16="http://schemas.microsoft.com/office/drawing/2014/chart" uri="{C3380CC4-5D6E-409C-BE32-E72D297353CC}">
              <c16:uniqueId val="{00000009-C084-45FB-84F0-8CD32DFB27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5072</c:v>
                </c:pt>
                <c:pt idx="5">
                  <c:v>5090</c:v>
                </c:pt>
                <c:pt idx="8">
                  <c:v>5088</c:v>
                </c:pt>
                <c:pt idx="11">
                  <c:v>4901</c:v>
                </c:pt>
                <c:pt idx="14">
                  <c:v>4821</c:v>
                </c:pt>
              </c:numCache>
            </c:numRef>
          </c:val>
          <c:extLst>
            <c:ext xmlns:c16="http://schemas.microsoft.com/office/drawing/2014/chart" uri="{C3380CC4-5D6E-409C-BE32-E72D297353CC}">
              <c16:uniqueId val="{00000000-C5ED-4675-A5A9-50133D3F49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ED-4675-A5A9-50133D3F49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ED-4675-A5A9-50133D3F49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379</c:v>
                </c:pt>
                <c:pt idx="3">
                  <c:v>379</c:v>
                </c:pt>
                <c:pt idx="6">
                  <c:v>241</c:v>
                </c:pt>
                <c:pt idx="9">
                  <c:v>136</c:v>
                </c:pt>
                <c:pt idx="12">
                  <c:v>0</c:v>
                </c:pt>
              </c:numCache>
            </c:numRef>
          </c:val>
          <c:extLst>
            <c:ext xmlns:c16="http://schemas.microsoft.com/office/drawing/2014/chart" uri="{C3380CC4-5D6E-409C-BE32-E72D297353CC}">
              <c16:uniqueId val="{00000003-C5ED-4675-A5A9-50133D3F49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1149</c:v>
                </c:pt>
                <c:pt idx="3">
                  <c:v>1205</c:v>
                </c:pt>
                <c:pt idx="6">
                  <c:v>1146</c:v>
                </c:pt>
                <c:pt idx="9">
                  <c:v>1153</c:v>
                </c:pt>
                <c:pt idx="12">
                  <c:v>1161</c:v>
                </c:pt>
              </c:numCache>
            </c:numRef>
          </c:val>
          <c:extLst>
            <c:ext xmlns:c16="http://schemas.microsoft.com/office/drawing/2014/chart" uri="{C3380CC4-5D6E-409C-BE32-E72D297353CC}">
              <c16:uniqueId val="{00000004-C5ED-4675-A5A9-50133D3F49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C5ED-4675-A5A9-50133D3F49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ED-4675-A5A9-50133D3F49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5154</c:v>
                </c:pt>
                <c:pt idx="3">
                  <c:v>5228</c:v>
                </c:pt>
                <c:pt idx="6">
                  <c:v>5293</c:v>
                </c:pt>
                <c:pt idx="9">
                  <c:v>5403</c:v>
                </c:pt>
                <c:pt idx="12">
                  <c:v>5399</c:v>
                </c:pt>
              </c:numCache>
            </c:numRef>
          </c:val>
          <c:extLst>
            <c:ext xmlns:c16="http://schemas.microsoft.com/office/drawing/2014/chart" uri="{C3380CC4-5D6E-409C-BE32-E72D297353CC}">
              <c16:uniqueId val="{00000007-C5ED-4675-A5A9-50133D3F49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1620</c:v>
                </c:pt>
                <c:pt idx="2">
                  <c:v>#N/A</c:v>
                </c:pt>
                <c:pt idx="3">
                  <c:v>#N/A</c:v>
                </c:pt>
                <c:pt idx="4">
                  <c:v>1729</c:v>
                </c:pt>
                <c:pt idx="5">
                  <c:v>#N/A</c:v>
                </c:pt>
                <c:pt idx="6">
                  <c:v>#N/A</c:v>
                </c:pt>
                <c:pt idx="7">
                  <c:v>1595</c:v>
                </c:pt>
                <c:pt idx="8">
                  <c:v>#N/A</c:v>
                </c:pt>
                <c:pt idx="9">
                  <c:v>#N/A</c:v>
                </c:pt>
                <c:pt idx="10">
                  <c:v>1791</c:v>
                </c:pt>
                <c:pt idx="11">
                  <c:v>#N/A</c:v>
                </c:pt>
                <c:pt idx="12">
                  <c:v>#N/A</c:v>
                </c:pt>
                <c:pt idx="13">
                  <c:v>1739</c:v>
                </c:pt>
                <c:pt idx="14">
                  <c:v>#N/A</c:v>
                </c:pt>
              </c:numCache>
            </c:numRef>
          </c:val>
          <c:smooth val="0"/>
          <c:extLst>
            <c:ext xmlns:c16="http://schemas.microsoft.com/office/drawing/2014/chart" uri="{C3380CC4-5D6E-409C-BE32-E72D297353CC}">
              <c16:uniqueId val="{00000008-C5ED-4675-A5A9-50133D3F49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48185</c:v>
                </c:pt>
                <c:pt idx="5">
                  <c:v>46861</c:v>
                </c:pt>
                <c:pt idx="8">
                  <c:v>44615</c:v>
                </c:pt>
                <c:pt idx="11">
                  <c:v>42421</c:v>
                </c:pt>
                <c:pt idx="14">
                  <c:v>40095</c:v>
                </c:pt>
              </c:numCache>
            </c:numRef>
          </c:val>
          <c:extLst>
            <c:ext xmlns:c16="http://schemas.microsoft.com/office/drawing/2014/chart" uri="{C3380CC4-5D6E-409C-BE32-E72D297353CC}">
              <c16:uniqueId val="{00000000-785F-4A5C-96ED-7F8BA4B4CC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1352</c:v>
                </c:pt>
                <c:pt idx="5">
                  <c:v>1209</c:v>
                </c:pt>
                <c:pt idx="8">
                  <c:v>1070</c:v>
                </c:pt>
                <c:pt idx="11">
                  <c:v>1143</c:v>
                </c:pt>
                <c:pt idx="14">
                  <c:v>1065</c:v>
                </c:pt>
              </c:numCache>
            </c:numRef>
          </c:val>
          <c:extLst>
            <c:ext xmlns:c16="http://schemas.microsoft.com/office/drawing/2014/chart" uri="{C3380CC4-5D6E-409C-BE32-E72D297353CC}">
              <c16:uniqueId val="{00000001-785F-4A5C-96ED-7F8BA4B4CC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13682</c:v>
                </c:pt>
                <c:pt idx="5">
                  <c:v>13542</c:v>
                </c:pt>
                <c:pt idx="8">
                  <c:v>14047</c:v>
                </c:pt>
                <c:pt idx="11">
                  <c:v>14670</c:v>
                </c:pt>
                <c:pt idx="14">
                  <c:v>14401</c:v>
                </c:pt>
              </c:numCache>
            </c:numRef>
          </c:val>
          <c:extLst>
            <c:ext xmlns:c16="http://schemas.microsoft.com/office/drawing/2014/chart" uri="{C3380CC4-5D6E-409C-BE32-E72D297353CC}">
              <c16:uniqueId val="{00000002-785F-4A5C-96ED-7F8BA4B4CC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5F-4A5C-96ED-7F8BA4B4CC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5F-4A5C-96ED-7F8BA4B4CC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F-4A5C-96ED-7F8BA4B4CC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4719</c:v>
                </c:pt>
                <c:pt idx="3">
                  <c:v>4699</c:v>
                </c:pt>
                <c:pt idx="6">
                  <c:v>4628</c:v>
                </c:pt>
                <c:pt idx="9">
                  <c:v>4572</c:v>
                </c:pt>
                <c:pt idx="12">
                  <c:v>4493</c:v>
                </c:pt>
              </c:numCache>
            </c:numRef>
          </c:val>
          <c:extLst>
            <c:ext xmlns:c16="http://schemas.microsoft.com/office/drawing/2014/chart" uri="{C3380CC4-5D6E-409C-BE32-E72D297353CC}">
              <c16:uniqueId val="{00000006-785F-4A5C-96ED-7F8BA4B4CC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738</c:v>
                </c:pt>
                <c:pt idx="3">
                  <c:v>370</c:v>
                </c:pt>
                <c:pt idx="6">
                  <c:v>135</c:v>
                </c:pt>
                <c:pt idx="9">
                  <c:v>0</c:v>
                </c:pt>
                <c:pt idx="12">
                  <c:v>0</c:v>
                </c:pt>
              </c:numCache>
            </c:numRef>
          </c:val>
          <c:extLst>
            <c:ext xmlns:c16="http://schemas.microsoft.com/office/drawing/2014/chart" uri="{C3380CC4-5D6E-409C-BE32-E72D297353CC}">
              <c16:uniqueId val="{00000007-785F-4A5C-96ED-7F8BA4B4CC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13791</c:v>
                </c:pt>
                <c:pt idx="3">
                  <c:v>12984</c:v>
                </c:pt>
                <c:pt idx="6">
                  <c:v>12038</c:v>
                </c:pt>
                <c:pt idx="9">
                  <c:v>11273</c:v>
                </c:pt>
                <c:pt idx="12">
                  <c:v>10263</c:v>
                </c:pt>
              </c:numCache>
            </c:numRef>
          </c:val>
          <c:extLst>
            <c:ext xmlns:c16="http://schemas.microsoft.com/office/drawing/2014/chart" uri="{C3380CC4-5D6E-409C-BE32-E72D297353CC}">
              <c16:uniqueId val="{00000008-785F-4A5C-96ED-7F8BA4B4CC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5F-4A5C-96ED-7F8BA4B4CC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53174</c:v>
                </c:pt>
                <c:pt idx="3">
                  <c:v>51849</c:v>
                </c:pt>
                <c:pt idx="6">
                  <c:v>49767</c:v>
                </c:pt>
                <c:pt idx="9">
                  <c:v>47158</c:v>
                </c:pt>
                <c:pt idx="12">
                  <c:v>44068</c:v>
                </c:pt>
              </c:numCache>
            </c:numRef>
          </c:val>
          <c:extLst>
            <c:ext xmlns:c16="http://schemas.microsoft.com/office/drawing/2014/chart" uri="{C3380CC4-5D6E-409C-BE32-E72D297353CC}">
              <c16:uniqueId val="{0000000A-785F-4A5C-96ED-7F8BA4B4CC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9203</c:v>
                </c:pt>
                <c:pt idx="2">
                  <c:v>#N/A</c:v>
                </c:pt>
                <c:pt idx="3">
                  <c:v>#N/A</c:v>
                </c:pt>
                <c:pt idx="4">
                  <c:v>8290</c:v>
                </c:pt>
                <c:pt idx="5">
                  <c:v>#N/A</c:v>
                </c:pt>
                <c:pt idx="6">
                  <c:v>#N/A</c:v>
                </c:pt>
                <c:pt idx="7">
                  <c:v>6836</c:v>
                </c:pt>
                <c:pt idx="8">
                  <c:v>#N/A</c:v>
                </c:pt>
                <c:pt idx="9">
                  <c:v>#N/A</c:v>
                </c:pt>
                <c:pt idx="10">
                  <c:v>4770</c:v>
                </c:pt>
                <c:pt idx="11">
                  <c:v>#N/A</c:v>
                </c:pt>
                <c:pt idx="12">
                  <c:v>#N/A</c:v>
                </c:pt>
                <c:pt idx="13">
                  <c:v>3263</c:v>
                </c:pt>
                <c:pt idx="14">
                  <c:v>#N/A</c:v>
                </c:pt>
              </c:numCache>
            </c:numRef>
          </c:val>
          <c:smooth val="0"/>
          <c:extLst>
            <c:ext xmlns:c16="http://schemas.microsoft.com/office/drawing/2014/chart" uri="{C3380CC4-5D6E-409C-BE32-E72D297353CC}">
              <c16:uniqueId val="{0000000B-785F-4A5C-96ED-7F8BA4B4CC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4214</c:v>
                </c:pt>
                <c:pt idx="1">
                  <c:v>4559</c:v>
                </c:pt>
                <c:pt idx="2">
                  <c:v>5114</c:v>
                </c:pt>
              </c:numCache>
            </c:numRef>
          </c:val>
          <c:extLst>
            <c:ext xmlns:c16="http://schemas.microsoft.com/office/drawing/2014/chart" uri="{C3380CC4-5D6E-409C-BE32-E72D297353CC}">
              <c16:uniqueId val="{00000000-8A62-443C-91C9-690B2E8695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4023</c:v>
                </c:pt>
                <c:pt idx="1">
                  <c:v>4407</c:v>
                </c:pt>
                <c:pt idx="2">
                  <c:v>3621</c:v>
                </c:pt>
              </c:numCache>
            </c:numRef>
          </c:val>
          <c:extLst>
            <c:ext xmlns:c16="http://schemas.microsoft.com/office/drawing/2014/chart" uri="{C3380CC4-5D6E-409C-BE32-E72D297353CC}">
              <c16:uniqueId val="{00000001-8A62-443C-91C9-690B2E8695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7789</c:v>
                </c:pt>
                <c:pt idx="1">
                  <c:v>7438</c:v>
                </c:pt>
                <c:pt idx="2">
                  <c:v>6964</c:v>
                </c:pt>
              </c:numCache>
            </c:numRef>
          </c:val>
          <c:extLst>
            <c:ext xmlns:c16="http://schemas.microsoft.com/office/drawing/2014/chart" uri="{C3380CC4-5D6E-409C-BE32-E72D297353CC}">
              <c16:uniqueId val="{00000002-8A62-443C-91C9-690B2E8695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年度までに集中的に投資を行ったことによる影響により増加傾向にあったが、</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年ぶりに減少</a:t>
          </a:r>
        </a:p>
        <a:p>
          <a:r>
            <a:rPr kumimoji="1" lang="ja-JP" altLang="en-US" sz="1100">
              <a:latin typeface="ＭＳ ゴシック" pitchFamily="49" charset="-128"/>
              <a:ea typeface="ＭＳ ゴシック" pitchFamily="49" charset="-128"/>
            </a:rPr>
            <a:t>○満期一括償還地方債に係る年度割相当額：平成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年度発行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億円の計</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年割相当額が算入。平成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年度で発行終了、令和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年度で償還終了となっており、令和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年度からは皆減</a:t>
          </a:r>
        </a:p>
        <a:p>
          <a:r>
            <a:rPr kumimoji="1" lang="ja-JP" altLang="en-US" sz="1100">
              <a:latin typeface="ＭＳ ゴシック" pitchFamily="49" charset="-128"/>
              <a:ea typeface="ＭＳ ゴシック" pitchFamily="49" charset="-128"/>
            </a:rPr>
            <a:t>○公営企業債の元利償還金に対する繰入金：農業集落排水事業の元利償還金の増に伴う繰入金の増</a:t>
          </a:r>
        </a:p>
        <a:p>
          <a:r>
            <a:rPr kumimoji="1" lang="ja-JP" altLang="en-US" sz="11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年度で償還終了</a:t>
          </a:r>
        </a:p>
        <a:p>
          <a:r>
            <a:rPr kumimoji="1" lang="ja-JP" altLang="en-US" sz="1100">
              <a:latin typeface="ＭＳ ゴシック" pitchFamily="49" charset="-128"/>
              <a:ea typeface="ＭＳ ゴシック" pitchFamily="49" charset="-128"/>
            </a:rPr>
            <a:t>○算入公債費等：交付税算入の手厚い地方債の借入へのシフトを行い令和元年度まで増加傾向であったが、地方債残高が減っていることからも令和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年度以降は減少傾向</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年度まで市場公募債を発行していたが、その後は発行していない。また、平成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年度市場公募債の償還についても令和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年度に終了している。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年度までの集中投資期間を終え、平成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年度から地方債発行額の減による地方債残高の減</a:t>
          </a:r>
        </a:p>
        <a:p>
          <a:r>
            <a:rPr kumimoji="1" lang="ja-JP" altLang="en-US" sz="1300">
              <a:latin typeface="ＭＳ ゴシック" pitchFamily="49" charset="-128"/>
              <a:ea typeface="ＭＳ ゴシック" pitchFamily="49" charset="-128"/>
            </a:rPr>
            <a:t>○公営企業債等繰入見込額：公営企業債残高自体が減ったうえ、算入率（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か年平均）も減となり、繰入見込額が減</a:t>
          </a:r>
        </a:p>
        <a:p>
          <a:r>
            <a:rPr kumimoji="1" lang="ja-JP" altLang="en-US" sz="1300">
              <a:latin typeface="ＭＳ ゴシック" pitchFamily="49" charset="-128"/>
              <a:ea typeface="ＭＳ ゴシック" pitchFamily="49" charset="-128"/>
            </a:rPr>
            <a:t>○退職手当負担見込額：一般職員基本額の減</a:t>
          </a:r>
        </a:p>
        <a:p>
          <a:r>
            <a:rPr kumimoji="1" lang="ja-JP" altLang="en-US" sz="1300">
              <a:latin typeface="ＭＳ ゴシック" pitchFamily="49" charset="-128"/>
              <a:ea typeface="ＭＳ ゴシック" pitchFamily="49" charset="-128"/>
            </a:rPr>
            <a:t>○充当可能基金：長期資金等の繰上償還財源とするため取崩しのため減</a:t>
          </a:r>
        </a:p>
        <a:p>
          <a:r>
            <a:rPr kumimoji="1" lang="ja-JP" altLang="en-US" sz="13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300">
              <a:latin typeface="ＭＳ ゴシック" pitchFamily="49" charset="-128"/>
              <a:ea typeface="ＭＳ ゴシック" pitchFamily="49" charset="-128"/>
            </a:rPr>
            <a:t>○基準財政需要額算入見込額：平成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年度までの集中投資期間を終え、平成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前年度決算剰余金の一部の積立てを行った一方で、減債基金を原資とする繰上償還やその他特定目的基金の計画的な活用による取崩しを行ったため、基金全体は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百万円の取崩しが見込まれており、基金全体も減少する見込みである。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③公共施設長寿命化等推進基金・・・公共施設の修繕、改修等による長寿命化及び除却に関する事業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経済的な理由により就学が困難な生徒又は学生に対し、奨学金を貸与するための事業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⑤市民生活安定化基金・・・市民負担の急増の回避及び社会的弱者に対する負担の軽減を図るための事業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まちづくり振興基金や公共施設長寿命化等推進基金の計画的な活用による取崩しを行ったことにより、その他特定目的基金全体としては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ふるさと応援基金の計画的な活用により令和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百万円の取崩しが見込まれており、ふるさと応援基金は減少する見込みである。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年度までにかけて、基金を活用した中山間地域の活性化のための共通事業（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百万円）を実施する予定であり、まちづくり振興基金は減少する見込みである。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年度は取崩しを行わず、前年度決算剰余金の一部の積立てを行ったため、基金全体は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地方交付税の減少（国勢調査人口の置き換え等による）が想定されており、収支調整により財政調整基金は減少する見込みである。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年度は雇用促進住宅納付金等の積立てを行った一方で、市債の繰上償還に伴う取崩しを行ったことにより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年度以降も市債の繰上償還に伴う取崩しを行う予定としており、基金残高は減少していく見込みである。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％）の影響等により所得の減少等が続く中、類似団体内平均値を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となっている。今後も行財政改革実施計画や中期財政計画に沿った行財政改革の着実な実行に努めることにより、財政の健全化を図る。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114300</xdr:rowOff>
    </xdr:to>
    <xdr:cxnSp macro="">
      <xdr:nvCxnSpPr>
        <xdr:cNvPr id="69" name="直線コネクタ 68"/>
        <xdr:cNvCxnSpPr/>
      </xdr:nvCxnSpPr>
      <xdr:spPr>
        <a:xfrm>
          <a:off x="3752850" y="752369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94192</xdr:rowOff>
    </xdr:to>
    <xdr:cxnSp macro="">
      <xdr:nvCxnSpPr>
        <xdr:cNvPr id="72" name="直線コネクタ 71"/>
        <xdr:cNvCxnSpPr/>
      </xdr:nvCxnSpPr>
      <xdr:spPr>
        <a:xfrm>
          <a:off x="2940050" y="750358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xdr:cNvCxnSpPr/>
      </xdr:nvCxnSpPr>
      <xdr:spPr>
        <a:xfrm>
          <a:off x="2127250" y="750358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xdr:cNvCxnSpPr/>
      </xdr:nvCxnSpPr>
      <xdr:spPr>
        <a:xfrm>
          <a:off x="1333500" y="750358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9715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464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4584700" y="73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3702050" y="74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409950" y="75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xdr:cNvSpPr/>
      </xdr:nvSpPr>
      <xdr:spPr>
        <a:xfrm>
          <a:off x="2889250" y="7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xdr:cNvSpPr txBox="1"/>
      </xdr:nvSpPr>
      <xdr:spPr>
        <a:xfrm>
          <a:off x="25971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095500" y="745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7843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282700" y="74527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971550" y="75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公債費に係る比率が引き続き高水準にあるため、高利の地方債の繰上償還等により公債費の圧縮に努めてきた。経常経費については、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19,823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経常一般財源等歳入については、普通交付税の減少（△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百万円）及び臨時財政対策債の減少（△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その結果、経常収支比率は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悪化し、類似団体内平均との比較においては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上回る結果となった。今後は大規模施設建設等による固定資産税の増額等により、経常収支比率はやや改善すると見込まれる。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168063</xdr:rowOff>
    </xdr:to>
    <xdr:cxnSp macro="">
      <xdr:nvCxnSpPr>
        <xdr:cNvPr id="132" name="直線コネクタ 131"/>
        <xdr:cNvCxnSpPr/>
      </xdr:nvCxnSpPr>
      <xdr:spPr>
        <a:xfrm>
          <a:off x="3752850" y="10312823"/>
          <a:ext cx="762000" cy="4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106256</xdr:rowOff>
    </xdr:to>
    <xdr:cxnSp macro="">
      <xdr:nvCxnSpPr>
        <xdr:cNvPr id="135" name="直線コネクタ 134"/>
        <xdr:cNvCxnSpPr/>
      </xdr:nvCxnSpPr>
      <xdr:spPr>
        <a:xfrm flipV="1">
          <a:off x="2940050" y="10312823"/>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55456</xdr:rowOff>
    </xdr:to>
    <xdr:cxnSp macro="">
      <xdr:nvCxnSpPr>
        <xdr:cNvPr id="138" name="直線コネクタ 137"/>
        <xdr:cNvCxnSpPr/>
      </xdr:nvCxnSpPr>
      <xdr:spPr>
        <a:xfrm flipV="1">
          <a:off x="2127250" y="10507556"/>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55456</xdr:rowOff>
    </xdr:to>
    <xdr:cxnSp macro="">
      <xdr:nvCxnSpPr>
        <xdr:cNvPr id="141" name="直線コネクタ 140"/>
        <xdr:cNvCxnSpPr/>
      </xdr:nvCxnSpPr>
      <xdr:spPr>
        <a:xfrm>
          <a:off x="1333500" y="10475383"/>
          <a:ext cx="79375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7843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97155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1" name="楕円 150"/>
        <xdr:cNvSpPr/>
      </xdr:nvSpPr>
      <xdr:spPr>
        <a:xfrm>
          <a:off x="4464050" y="10683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2" name="財政構造の弾力性該当値テキスト"/>
        <xdr:cNvSpPr txBox="1"/>
      </xdr:nvSpPr>
      <xdr:spPr>
        <a:xfrm>
          <a:off x="4584700" y="106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3" name="楕円 152"/>
        <xdr:cNvSpPr/>
      </xdr:nvSpPr>
      <xdr:spPr>
        <a:xfrm>
          <a:off x="3702050" y="102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54" name="テキスト ボックス 153"/>
        <xdr:cNvSpPr txBox="1"/>
      </xdr:nvSpPr>
      <xdr:spPr>
        <a:xfrm>
          <a:off x="3409950" y="1034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2889250" y="104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6" name="テキスト ボックス 155"/>
        <xdr:cNvSpPr txBox="1"/>
      </xdr:nvSpPr>
      <xdr:spPr>
        <a:xfrm>
          <a:off x="2597150" y="1023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095500" y="10571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8" name="テキスト ボックス 157"/>
        <xdr:cNvSpPr txBox="1"/>
      </xdr:nvSpPr>
      <xdr:spPr>
        <a:xfrm>
          <a:off x="1784350" y="1035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282700" y="104245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0" name="テキスト ボックス 159"/>
        <xdr:cNvSpPr txBox="1"/>
      </xdr:nvSpPr>
      <xdr:spPr>
        <a:xfrm>
          <a:off x="971550" y="102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決算額が大幅に増加しているが、これは光熱水費の高騰による物件費の大幅な増加が主な要因である。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の比較では、人件費、物件費、維持補修費ともに類似団体内平均値を上回る状況となっている。特に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今後は逓減す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131417</xdr:rowOff>
    </xdr:from>
    <xdr:to>
      <xdr:col>23</xdr:col>
      <xdr:colOff>133350</xdr:colOff>
      <xdr:row>88</xdr:row>
      <xdr:rowOff>35632</xdr:rowOff>
    </xdr:to>
    <xdr:cxnSp macro="">
      <xdr:nvCxnSpPr>
        <xdr:cNvPr id="197" name="直線コネクタ 196"/>
        <xdr:cNvCxnSpPr/>
      </xdr:nvCxnSpPr>
      <xdr:spPr>
        <a:xfrm>
          <a:off x="3752850" y="14495117"/>
          <a:ext cx="7620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4584700" y="13552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42768</xdr:rowOff>
    </xdr:from>
    <xdr:to>
      <xdr:col>19</xdr:col>
      <xdr:colOff>133350</xdr:colOff>
      <xdr:row>87</xdr:row>
      <xdr:rowOff>131417</xdr:rowOff>
    </xdr:to>
    <xdr:cxnSp macro="">
      <xdr:nvCxnSpPr>
        <xdr:cNvPr id="200" name="直線コネクタ 199"/>
        <xdr:cNvCxnSpPr/>
      </xdr:nvCxnSpPr>
      <xdr:spPr>
        <a:xfrm>
          <a:off x="2940050" y="14406468"/>
          <a:ext cx="812800" cy="8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43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90591</xdr:rowOff>
    </xdr:from>
    <xdr:to>
      <xdr:col>15</xdr:col>
      <xdr:colOff>82550</xdr:colOff>
      <xdr:row>87</xdr:row>
      <xdr:rowOff>42768</xdr:rowOff>
    </xdr:to>
    <xdr:cxnSp macro="">
      <xdr:nvCxnSpPr>
        <xdr:cNvPr id="203" name="直線コネクタ 202"/>
        <xdr:cNvCxnSpPr/>
      </xdr:nvCxnSpPr>
      <xdr:spPr>
        <a:xfrm>
          <a:off x="2127250" y="14289191"/>
          <a:ext cx="812800" cy="1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597150" y="133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90591</xdr:rowOff>
    </xdr:from>
    <xdr:to>
      <xdr:col>11</xdr:col>
      <xdr:colOff>31750</xdr:colOff>
      <xdr:row>86</xdr:row>
      <xdr:rowOff>91948</xdr:rowOff>
    </xdr:to>
    <xdr:cxnSp macro="">
      <xdr:nvCxnSpPr>
        <xdr:cNvPr id="206" name="直線コネクタ 205"/>
        <xdr:cNvCxnSpPr/>
      </xdr:nvCxnSpPr>
      <xdr:spPr>
        <a:xfrm flipV="1">
          <a:off x="1333500" y="14289191"/>
          <a:ext cx="79375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784350" y="132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156282</xdr:rowOff>
    </xdr:from>
    <xdr:to>
      <xdr:col>23</xdr:col>
      <xdr:colOff>184150</xdr:colOff>
      <xdr:row>88</xdr:row>
      <xdr:rowOff>86432</xdr:rowOff>
    </xdr:to>
    <xdr:sp macro="" textlink="">
      <xdr:nvSpPr>
        <xdr:cNvPr id="216" name="楕円 215"/>
        <xdr:cNvSpPr/>
      </xdr:nvSpPr>
      <xdr:spPr>
        <a:xfrm>
          <a:off x="4464050" y="14519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128359</xdr:rowOff>
    </xdr:from>
    <xdr:ext cx="762000" cy="259045"/>
    <xdr:sp macro="" textlink="">
      <xdr:nvSpPr>
        <xdr:cNvPr id="217" name="人件費・物件費等の状況該当値テキスト"/>
        <xdr:cNvSpPr txBox="1"/>
      </xdr:nvSpPr>
      <xdr:spPr>
        <a:xfrm>
          <a:off x="4584700" y="144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80617</xdr:rowOff>
    </xdr:from>
    <xdr:to>
      <xdr:col>19</xdr:col>
      <xdr:colOff>184150</xdr:colOff>
      <xdr:row>88</xdr:row>
      <xdr:rowOff>10767</xdr:rowOff>
    </xdr:to>
    <xdr:sp macro="" textlink="">
      <xdr:nvSpPr>
        <xdr:cNvPr id="218" name="楕円 217"/>
        <xdr:cNvSpPr/>
      </xdr:nvSpPr>
      <xdr:spPr>
        <a:xfrm>
          <a:off x="3702050" y="144443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166994</xdr:rowOff>
    </xdr:from>
    <xdr:ext cx="736600" cy="259045"/>
    <xdr:sp macro="" textlink="">
      <xdr:nvSpPr>
        <xdr:cNvPr id="219" name="テキスト ボックス 218"/>
        <xdr:cNvSpPr txBox="1"/>
      </xdr:nvSpPr>
      <xdr:spPr>
        <a:xfrm>
          <a:off x="3409950" y="1453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163418</xdr:rowOff>
    </xdr:from>
    <xdr:to>
      <xdr:col>15</xdr:col>
      <xdr:colOff>133350</xdr:colOff>
      <xdr:row>87</xdr:row>
      <xdr:rowOff>93568</xdr:rowOff>
    </xdr:to>
    <xdr:sp macro="" textlink="">
      <xdr:nvSpPr>
        <xdr:cNvPr id="220" name="楕円 219"/>
        <xdr:cNvSpPr/>
      </xdr:nvSpPr>
      <xdr:spPr>
        <a:xfrm>
          <a:off x="2889250" y="143620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78345</xdr:rowOff>
    </xdr:from>
    <xdr:ext cx="762000" cy="259045"/>
    <xdr:sp macro="" textlink="">
      <xdr:nvSpPr>
        <xdr:cNvPr id="221" name="テキスト ボックス 220"/>
        <xdr:cNvSpPr txBox="1"/>
      </xdr:nvSpPr>
      <xdr:spPr>
        <a:xfrm>
          <a:off x="2597150" y="1444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39791</xdr:rowOff>
    </xdr:from>
    <xdr:to>
      <xdr:col>11</xdr:col>
      <xdr:colOff>82550</xdr:colOff>
      <xdr:row>86</xdr:row>
      <xdr:rowOff>141391</xdr:rowOff>
    </xdr:to>
    <xdr:sp macro="" textlink="">
      <xdr:nvSpPr>
        <xdr:cNvPr id="222" name="楕円 221"/>
        <xdr:cNvSpPr/>
      </xdr:nvSpPr>
      <xdr:spPr>
        <a:xfrm>
          <a:off x="2095500" y="142383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126168</xdr:rowOff>
    </xdr:from>
    <xdr:ext cx="762000" cy="259045"/>
    <xdr:sp macro="" textlink="">
      <xdr:nvSpPr>
        <xdr:cNvPr id="223" name="テキスト ボックス 222"/>
        <xdr:cNvSpPr txBox="1"/>
      </xdr:nvSpPr>
      <xdr:spPr>
        <a:xfrm>
          <a:off x="1784350" y="1432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41148</xdr:rowOff>
    </xdr:from>
    <xdr:to>
      <xdr:col>7</xdr:col>
      <xdr:colOff>31750</xdr:colOff>
      <xdr:row>86</xdr:row>
      <xdr:rowOff>142748</xdr:rowOff>
    </xdr:to>
    <xdr:sp macro="" textlink="">
      <xdr:nvSpPr>
        <xdr:cNvPr id="224" name="楕円 223"/>
        <xdr:cNvSpPr/>
      </xdr:nvSpPr>
      <xdr:spPr>
        <a:xfrm>
          <a:off x="1282700" y="14239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127525</xdr:rowOff>
    </xdr:from>
    <xdr:ext cx="762000" cy="259045"/>
    <xdr:sp macro="" textlink="">
      <xdr:nvSpPr>
        <xdr:cNvPr id="225" name="テキスト ボックス 224"/>
        <xdr:cNvSpPr txBox="1"/>
      </xdr:nvSpPr>
      <xdr:spPr>
        <a:xfrm>
          <a:off x="971550" y="1432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地域給制度導入（平成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月）に伴う新給料表（平均△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％）への切替、給与制度の総合的見直し（平成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月）による給料表の水準の引下げ（平均△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％）を国と同様に実施したことや、昇給に人事評価結果を活用したこと等により、類似団体平均を下回る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となっているが、類似団体との差は縮小傾向にある。今後も定員適正化計画及び行財政改革実施計画に基づき、定員適正化、給与の適正化に取り組む。</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61" name="直線コネクタ 260"/>
        <xdr:cNvCxnSpPr/>
      </xdr:nvCxnSpPr>
      <xdr:spPr>
        <a:xfrm flipV="1">
          <a:off x="14712950" y="14185900"/>
          <a:ext cx="762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5563850" y="1420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49893</xdr:rowOff>
    </xdr:to>
    <xdr:cxnSp macro="">
      <xdr:nvCxnSpPr>
        <xdr:cNvPr id="264" name="直線コネクタ 263"/>
        <xdr:cNvCxnSpPr/>
      </xdr:nvCxnSpPr>
      <xdr:spPr>
        <a:xfrm>
          <a:off x="13906500" y="14185900"/>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152400</xdr:rowOff>
    </xdr:to>
    <xdr:cxnSp macro="">
      <xdr:nvCxnSpPr>
        <xdr:cNvPr id="267" name="直線コネクタ 266"/>
        <xdr:cNvCxnSpPr/>
      </xdr:nvCxnSpPr>
      <xdr:spPr>
        <a:xfrm>
          <a:off x="13106400" y="14116957"/>
          <a:ext cx="8001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117929</xdr:rowOff>
    </xdr:to>
    <xdr:cxnSp macro="">
      <xdr:nvCxnSpPr>
        <xdr:cNvPr id="270" name="直線コネクタ 269"/>
        <xdr:cNvCxnSpPr/>
      </xdr:nvCxnSpPr>
      <xdr:spPr>
        <a:xfrm flipV="1">
          <a:off x="12293600" y="14116957"/>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19507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5430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xdr:cNvSpPr txBox="1"/>
      </xdr:nvSpPr>
      <xdr:spPr>
        <a:xfrm>
          <a:off x="1556385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4668500" y="1419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3" name="テキスト ボックス 282"/>
        <xdr:cNvSpPr txBox="1"/>
      </xdr:nvSpPr>
      <xdr:spPr>
        <a:xfrm>
          <a:off x="14370050" y="1397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3868400" y="1413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5" name="テキスト ボックス 284"/>
        <xdr:cNvSpPr txBox="1"/>
      </xdr:nvSpPr>
      <xdr:spPr>
        <a:xfrm>
          <a:off x="1355725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xdr:cNvSpPr/>
      </xdr:nvSpPr>
      <xdr:spPr>
        <a:xfrm>
          <a:off x="13055600" y="1406615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xdr:cNvSpPr txBox="1"/>
      </xdr:nvSpPr>
      <xdr:spPr>
        <a:xfrm>
          <a:off x="127635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2242800" y="14100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9" name="テキスト ボックス 288"/>
        <xdr:cNvSpPr txBox="1"/>
      </xdr:nvSpPr>
      <xdr:spPr>
        <a:xfrm>
          <a:off x="11950700" y="1387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人当たり職員数は、市町村合併後、類似団体平均と比べ高い水準で推移している。</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これは、合併による行政サービスの低下を防ぐため、合併後も支所に一定数の職員配置を行ってきたことが一因であるが、本庁支所間の業務一元化はほぼ完了しており、一定の効率化は果たしているところである。</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しかしながら、平成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年度中期財政計画及び財政見直しにおいて、平成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年度から財源不足を補填するための基金の取り崩しが見込まれる等、厳しい財政運営が予測されている状況にあったため、新たな行政需要に対応しつつも持続可能な自治体運営を果たすため、平成</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年度を計画期間とする新たな定員適正化計画を策定し、令和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日職員数（消防除く）を</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人（削減人数△</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人、削減率△</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対</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年度）とする目標を定めた。</a:t>
          </a:r>
          <a:endParaRPr lang="ja-JP" altLang="ja-JP" sz="850">
            <a:effectLst/>
            <a:latin typeface="ＭＳ ゴシック" panose="020B0609070205080204" pitchFamily="49" charset="-128"/>
            <a:ea typeface="ＭＳ ゴシック" panose="020B0609070205080204" pitchFamily="49" charset="-128"/>
          </a:endParaRPr>
        </a:p>
        <a:p>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年度当初では、計画における職員数の目標値名</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名（△</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名）となっている。今後も、目標数値の達成に向け、再任用職員の活用及び非正規化等による職員配置の適正化、事業の民営化・民間委託の推進、組織間連携及び</a:t>
          </a:r>
          <a:r>
            <a:rPr kumimoji="1" lang="en-US" altLang="ja-JP" sz="85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850">
              <a:solidFill>
                <a:schemeClr val="dk1"/>
              </a:solidFill>
              <a:effectLst/>
              <a:latin typeface="ＭＳ ゴシック" panose="020B0609070205080204" pitchFamily="49" charset="-128"/>
              <a:ea typeface="ＭＳ ゴシック" panose="020B0609070205080204" pitchFamily="49" charset="-128"/>
              <a:cs typeface="+mn-cs"/>
            </a:rPr>
            <a:t>技術等の活用による業務の効率化等に取り組むこととしている。</a:t>
          </a:r>
          <a:endParaRPr lang="ja-JP" altLang="ja-JP" sz="8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48366</xdr:rowOff>
    </xdr:from>
    <xdr:to>
      <xdr:col>81</xdr:col>
      <xdr:colOff>44450</xdr:colOff>
      <xdr:row>66</xdr:row>
      <xdr:rowOff>82550</xdr:rowOff>
    </xdr:to>
    <xdr:cxnSp macro="">
      <xdr:nvCxnSpPr>
        <xdr:cNvPr id="324" name="直線コネクタ 323"/>
        <xdr:cNvCxnSpPr/>
      </xdr:nvCxnSpPr>
      <xdr:spPr>
        <a:xfrm flipV="1">
          <a:off x="14712950" y="1094496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5563850" y="991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38312</xdr:rowOff>
    </xdr:from>
    <xdr:to>
      <xdr:col>77</xdr:col>
      <xdr:colOff>44450</xdr:colOff>
      <xdr:row>66</xdr:row>
      <xdr:rowOff>82550</xdr:rowOff>
    </xdr:to>
    <xdr:cxnSp macro="">
      <xdr:nvCxnSpPr>
        <xdr:cNvPr id="327" name="直線コネクタ 326"/>
        <xdr:cNvCxnSpPr/>
      </xdr:nvCxnSpPr>
      <xdr:spPr>
        <a:xfrm>
          <a:off x="13906500" y="10934912"/>
          <a:ext cx="80645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4370050" y="983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38312</xdr:rowOff>
    </xdr:from>
    <xdr:to>
      <xdr:col>72</xdr:col>
      <xdr:colOff>203200</xdr:colOff>
      <xdr:row>66</xdr:row>
      <xdr:rowOff>42333</xdr:rowOff>
    </xdr:to>
    <xdr:cxnSp macro="">
      <xdr:nvCxnSpPr>
        <xdr:cNvPr id="330" name="直線コネクタ 329"/>
        <xdr:cNvCxnSpPr/>
      </xdr:nvCxnSpPr>
      <xdr:spPr>
        <a:xfrm flipV="1">
          <a:off x="13106400" y="10934912"/>
          <a:ext cx="8001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3557250" y="98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42333</xdr:rowOff>
    </xdr:from>
    <xdr:to>
      <xdr:col>68</xdr:col>
      <xdr:colOff>152400</xdr:colOff>
      <xdr:row>66</xdr:row>
      <xdr:rowOff>84561</xdr:rowOff>
    </xdr:to>
    <xdr:cxnSp macro="">
      <xdr:nvCxnSpPr>
        <xdr:cNvPr id="333" name="直線コネクタ 332"/>
        <xdr:cNvCxnSpPr/>
      </xdr:nvCxnSpPr>
      <xdr:spPr>
        <a:xfrm flipV="1">
          <a:off x="12293600" y="10938933"/>
          <a:ext cx="8128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276350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19507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169016</xdr:rowOff>
    </xdr:from>
    <xdr:to>
      <xdr:col>81</xdr:col>
      <xdr:colOff>95250</xdr:colOff>
      <xdr:row>66</xdr:row>
      <xdr:rowOff>99166</xdr:rowOff>
    </xdr:to>
    <xdr:sp macro="" textlink="">
      <xdr:nvSpPr>
        <xdr:cNvPr id="343" name="楕円 342"/>
        <xdr:cNvSpPr/>
      </xdr:nvSpPr>
      <xdr:spPr>
        <a:xfrm>
          <a:off x="15430500" y="108941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141093</xdr:rowOff>
    </xdr:from>
    <xdr:ext cx="762000" cy="259045"/>
    <xdr:sp macro="" textlink="">
      <xdr:nvSpPr>
        <xdr:cNvPr id="344" name="定員管理の状況該当値テキスト"/>
        <xdr:cNvSpPr txBox="1"/>
      </xdr:nvSpPr>
      <xdr:spPr>
        <a:xfrm>
          <a:off x="15563850" y="108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31750</xdr:rowOff>
    </xdr:from>
    <xdr:to>
      <xdr:col>77</xdr:col>
      <xdr:colOff>95250</xdr:colOff>
      <xdr:row>66</xdr:row>
      <xdr:rowOff>133350</xdr:rowOff>
    </xdr:to>
    <xdr:sp macro="" textlink="">
      <xdr:nvSpPr>
        <xdr:cNvPr id="345" name="楕円 344"/>
        <xdr:cNvSpPr/>
      </xdr:nvSpPr>
      <xdr:spPr>
        <a:xfrm>
          <a:off x="14668500" y="109283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118127</xdr:rowOff>
    </xdr:from>
    <xdr:ext cx="736600" cy="259045"/>
    <xdr:sp macro="" textlink="">
      <xdr:nvSpPr>
        <xdr:cNvPr id="346" name="テキスト ボックス 345"/>
        <xdr:cNvSpPr txBox="1"/>
      </xdr:nvSpPr>
      <xdr:spPr>
        <a:xfrm>
          <a:off x="14370050" y="1101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158962</xdr:rowOff>
    </xdr:from>
    <xdr:to>
      <xdr:col>73</xdr:col>
      <xdr:colOff>44450</xdr:colOff>
      <xdr:row>66</xdr:row>
      <xdr:rowOff>89112</xdr:rowOff>
    </xdr:to>
    <xdr:sp macro="" textlink="">
      <xdr:nvSpPr>
        <xdr:cNvPr id="347" name="楕円 346"/>
        <xdr:cNvSpPr/>
      </xdr:nvSpPr>
      <xdr:spPr>
        <a:xfrm>
          <a:off x="13868400" y="108904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73889</xdr:rowOff>
    </xdr:from>
    <xdr:ext cx="762000" cy="259045"/>
    <xdr:sp macro="" textlink="">
      <xdr:nvSpPr>
        <xdr:cNvPr id="348" name="テキスト ボックス 347"/>
        <xdr:cNvSpPr txBox="1"/>
      </xdr:nvSpPr>
      <xdr:spPr>
        <a:xfrm>
          <a:off x="13557250" y="109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162983</xdr:rowOff>
    </xdr:from>
    <xdr:to>
      <xdr:col>68</xdr:col>
      <xdr:colOff>203200</xdr:colOff>
      <xdr:row>66</xdr:row>
      <xdr:rowOff>93133</xdr:rowOff>
    </xdr:to>
    <xdr:sp macro="" textlink="">
      <xdr:nvSpPr>
        <xdr:cNvPr id="349" name="楕円 348"/>
        <xdr:cNvSpPr/>
      </xdr:nvSpPr>
      <xdr:spPr>
        <a:xfrm>
          <a:off x="13055600" y="108944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77910</xdr:rowOff>
    </xdr:from>
    <xdr:ext cx="762000" cy="259045"/>
    <xdr:sp macro="" textlink="">
      <xdr:nvSpPr>
        <xdr:cNvPr id="350" name="テキスト ボックス 349"/>
        <xdr:cNvSpPr txBox="1"/>
      </xdr:nvSpPr>
      <xdr:spPr>
        <a:xfrm>
          <a:off x="12763500" y="1097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33761</xdr:rowOff>
    </xdr:from>
    <xdr:to>
      <xdr:col>64</xdr:col>
      <xdr:colOff>152400</xdr:colOff>
      <xdr:row>66</xdr:row>
      <xdr:rowOff>135361</xdr:rowOff>
    </xdr:to>
    <xdr:sp macro="" textlink="">
      <xdr:nvSpPr>
        <xdr:cNvPr id="351" name="楕円 350"/>
        <xdr:cNvSpPr/>
      </xdr:nvSpPr>
      <xdr:spPr>
        <a:xfrm>
          <a:off x="12242800" y="109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120138</xdr:rowOff>
    </xdr:from>
    <xdr:ext cx="762000" cy="259045"/>
    <xdr:sp macro="" textlink="">
      <xdr:nvSpPr>
        <xdr:cNvPr id="352" name="テキスト ボックス 351"/>
        <xdr:cNvSpPr txBox="1"/>
      </xdr:nvSpPr>
      <xdr:spPr>
        <a:xfrm>
          <a:off x="11950700" y="110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公債費負担のピークであった平成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年度（単年度：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年度（単年度：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％）以降は、公債費及び公債費に準ずる債務負担行為の繰上償還を実施（平成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か年度にて実施）した。令和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年度の単年度数値は増加となり、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か年度平均数値は令和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％となった。今後は、平成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までに集中的に投資を行ったことが分子を増加させる要因となるが、今後も引き続き繰上償還を検討・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年度以降は逓減していく見込みである。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87206</xdr:rowOff>
    </xdr:to>
    <xdr:cxnSp macro="">
      <xdr:nvCxnSpPr>
        <xdr:cNvPr id="385" name="直線コネクタ 384"/>
        <xdr:cNvCxnSpPr/>
      </xdr:nvCxnSpPr>
      <xdr:spPr>
        <a:xfrm flipV="1">
          <a:off x="14712950" y="7178463"/>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5563850" y="65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87206</xdr:rowOff>
    </xdr:to>
    <xdr:cxnSp macro="">
      <xdr:nvCxnSpPr>
        <xdr:cNvPr id="388" name="直線コネクタ 387"/>
        <xdr:cNvCxnSpPr/>
      </xdr:nvCxnSpPr>
      <xdr:spPr>
        <a:xfrm>
          <a:off x="13906500" y="7170420"/>
          <a:ext cx="8064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4370050" y="65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87206</xdr:rowOff>
    </xdr:to>
    <xdr:cxnSp macro="">
      <xdr:nvCxnSpPr>
        <xdr:cNvPr id="391" name="直線コネクタ 390"/>
        <xdr:cNvCxnSpPr/>
      </xdr:nvCxnSpPr>
      <xdr:spPr>
        <a:xfrm flipV="1">
          <a:off x="13106400" y="7170420"/>
          <a:ext cx="8001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87206</xdr:rowOff>
    </xdr:to>
    <xdr:cxnSp macro="">
      <xdr:nvCxnSpPr>
        <xdr:cNvPr id="394" name="直線コネクタ 393"/>
        <xdr:cNvCxnSpPr/>
      </xdr:nvCxnSpPr>
      <xdr:spPr>
        <a:xfrm>
          <a:off x="12293600" y="7154333"/>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xdr:cNvSpPr txBox="1"/>
      </xdr:nvSpPr>
      <xdr:spPr>
        <a:xfrm>
          <a:off x="1276350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xdr:cNvSpPr txBox="1"/>
      </xdr:nvSpPr>
      <xdr:spPr>
        <a:xfrm>
          <a:off x="119507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4" name="楕円 403"/>
        <xdr:cNvSpPr/>
      </xdr:nvSpPr>
      <xdr:spPr>
        <a:xfrm>
          <a:off x="15430500" y="71276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5" name="公債費負担の状況該当値テキスト"/>
        <xdr:cNvSpPr txBox="1"/>
      </xdr:nvSpPr>
      <xdr:spPr>
        <a:xfrm>
          <a:off x="15563850" y="70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6" name="楕円 405"/>
        <xdr:cNvSpPr/>
      </xdr:nvSpPr>
      <xdr:spPr>
        <a:xfrm>
          <a:off x="14668500" y="71357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7" name="テキスト ボックス 406"/>
        <xdr:cNvSpPr txBox="1"/>
      </xdr:nvSpPr>
      <xdr:spPr>
        <a:xfrm>
          <a:off x="14370050" y="722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8" name="楕円 407"/>
        <xdr:cNvSpPr/>
      </xdr:nvSpPr>
      <xdr:spPr>
        <a:xfrm>
          <a:off x="13868400" y="7119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9" name="テキスト ボックス 408"/>
        <xdr:cNvSpPr txBox="1"/>
      </xdr:nvSpPr>
      <xdr:spPr>
        <a:xfrm>
          <a:off x="13557250" y="72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10" name="楕円 409"/>
        <xdr:cNvSpPr/>
      </xdr:nvSpPr>
      <xdr:spPr>
        <a:xfrm>
          <a:off x="13055600" y="713570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11" name="テキスト ボックス 410"/>
        <xdr:cNvSpPr txBox="1"/>
      </xdr:nvSpPr>
      <xdr:spPr>
        <a:xfrm>
          <a:off x="12763500" y="72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2" name="楕円 411"/>
        <xdr:cNvSpPr/>
      </xdr:nvSpPr>
      <xdr:spPr>
        <a:xfrm>
          <a:off x="12242800" y="71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3" name="テキスト ボックス 412"/>
        <xdr:cNvSpPr txBox="1"/>
      </xdr:nvSpPr>
      <xdr:spPr>
        <a:xfrm>
          <a:off x="11950700" y="71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地方債残高は、高速情報通信基盤整備事業や高度衛生管理型荷捌所整備事業などの大規模投資事業を引き続き実施しているものの、平成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年度の合併後を集中投資期間として行った大規模投資事業に係る旧合併特例債の償還が終了してきていることや繰上償還の実施により、令和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年度に比べて減となった。公債費に準ずる債務負担行為に基づく支出を繰上償還したことにより債務負担行為額支出予定額が平成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年度以降ほぼゼロとなり、財政調整基金等充当可能基金が繰上償還への活用や事業充当により減となったものの、将来負担比率は令和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％となった。今後は、分子は基本的には現行の水準を維持かやや上回ることになるが、増に見合った算入公債費等の充当可能財源の確保により、比率の現行水準維持に努める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79093</xdr:rowOff>
    </xdr:from>
    <xdr:to>
      <xdr:col>81</xdr:col>
      <xdr:colOff>44450</xdr:colOff>
      <xdr:row>16</xdr:row>
      <xdr:rowOff>21590</xdr:rowOff>
    </xdr:to>
    <xdr:cxnSp macro="">
      <xdr:nvCxnSpPr>
        <xdr:cNvPr id="447" name="直線コネクタ 446"/>
        <xdr:cNvCxnSpPr/>
      </xdr:nvCxnSpPr>
      <xdr:spPr>
        <a:xfrm flipV="1">
          <a:off x="14712950" y="2555593"/>
          <a:ext cx="762000" cy="10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21590</xdr:rowOff>
    </xdr:from>
    <xdr:to>
      <xdr:col>77</xdr:col>
      <xdr:colOff>44450</xdr:colOff>
      <xdr:row>17</xdr:row>
      <xdr:rowOff>47202</xdr:rowOff>
    </xdr:to>
    <xdr:cxnSp macro="">
      <xdr:nvCxnSpPr>
        <xdr:cNvPr id="450" name="直線コネクタ 449"/>
        <xdr:cNvCxnSpPr/>
      </xdr:nvCxnSpPr>
      <xdr:spPr>
        <a:xfrm flipV="1">
          <a:off x="13906500" y="2663190"/>
          <a:ext cx="80645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47202</xdr:rowOff>
    </xdr:from>
    <xdr:to>
      <xdr:col>72</xdr:col>
      <xdr:colOff>203200</xdr:colOff>
      <xdr:row>18</xdr:row>
      <xdr:rowOff>16510</xdr:rowOff>
    </xdr:to>
    <xdr:cxnSp macro="">
      <xdr:nvCxnSpPr>
        <xdr:cNvPr id="453" name="直線コネクタ 452"/>
        <xdr:cNvCxnSpPr/>
      </xdr:nvCxnSpPr>
      <xdr:spPr>
        <a:xfrm flipV="1">
          <a:off x="13106400" y="2853902"/>
          <a:ext cx="800100" cy="1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18</xdr:row>
      <xdr:rowOff>82197</xdr:rowOff>
    </xdr:to>
    <xdr:cxnSp macro="">
      <xdr:nvCxnSpPr>
        <xdr:cNvPr id="456" name="直線コネクタ 455"/>
        <xdr:cNvCxnSpPr/>
      </xdr:nvCxnSpPr>
      <xdr:spPr>
        <a:xfrm flipV="1">
          <a:off x="12293600" y="2988310"/>
          <a:ext cx="8128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28293</xdr:rowOff>
    </xdr:from>
    <xdr:to>
      <xdr:col>81</xdr:col>
      <xdr:colOff>95250</xdr:colOff>
      <xdr:row>15</xdr:row>
      <xdr:rowOff>129893</xdr:rowOff>
    </xdr:to>
    <xdr:sp macro="" textlink="">
      <xdr:nvSpPr>
        <xdr:cNvPr id="466" name="楕円 465"/>
        <xdr:cNvSpPr/>
      </xdr:nvSpPr>
      <xdr:spPr>
        <a:xfrm>
          <a:off x="15430500" y="25047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370</xdr:rowOff>
    </xdr:from>
    <xdr:ext cx="762000" cy="259045"/>
    <xdr:sp macro="" textlink="">
      <xdr:nvSpPr>
        <xdr:cNvPr id="467" name="将来負担の状況該当値テキスト"/>
        <xdr:cNvSpPr txBox="1"/>
      </xdr:nvSpPr>
      <xdr:spPr>
        <a:xfrm>
          <a:off x="15563850" y="247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8" name="楕円 467"/>
        <xdr:cNvSpPr/>
      </xdr:nvSpPr>
      <xdr:spPr>
        <a:xfrm>
          <a:off x="14668500" y="2618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69" name="テキスト ボックス 468"/>
        <xdr:cNvSpPr txBox="1"/>
      </xdr:nvSpPr>
      <xdr:spPr>
        <a:xfrm>
          <a:off x="14370050" y="269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167852</xdr:rowOff>
    </xdr:from>
    <xdr:to>
      <xdr:col>73</xdr:col>
      <xdr:colOff>44450</xdr:colOff>
      <xdr:row>17</xdr:row>
      <xdr:rowOff>98002</xdr:rowOff>
    </xdr:to>
    <xdr:sp macro="" textlink="">
      <xdr:nvSpPr>
        <xdr:cNvPr id="470" name="楕円 469"/>
        <xdr:cNvSpPr/>
      </xdr:nvSpPr>
      <xdr:spPr>
        <a:xfrm>
          <a:off x="13868400" y="28094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82779</xdr:rowOff>
    </xdr:from>
    <xdr:ext cx="762000" cy="259045"/>
    <xdr:sp macro="" textlink="">
      <xdr:nvSpPr>
        <xdr:cNvPr id="471" name="テキスト ボックス 470"/>
        <xdr:cNvSpPr txBox="1"/>
      </xdr:nvSpPr>
      <xdr:spPr>
        <a:xfrm>
          <a:off x="13557250" y="288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137160</xdr:rowOff>
    </xdr:from>
    <xdr:to>
      <xdr:col>68</xdr:col>
      <xdr:colOff>203200</xdr:colOff>
      <xdr:row>18</xdr:row>
      <xdr:rowOff>67310</xdr:rowOff>
    </xdr:to>
    <xdr:sp macro="" textlink="">
      <xdr:nvSpPr>
        <xdr:cNvPr id="472" name="楕円 471"/>
        <xdr:cNvSpPr/>
      </xdr:nvSpPr>
      <xdr:spPr>
        <a:xfrm>
          <a:off x="13055600" y="294386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52087</xdr:rowOff>
    </xdr:from>
    <xdr:ext cx="762000" cy="259045"/>
    <xdr:sp macro="" textlink="">
      <xdr:nvSpPr>
        <xdr:cNvPr id="473" name="テキスト ボックス 472"/>
        <xdr:cNvSpPr txBox="1"/>
      </xdr:nvSpPr>
      <xdr:spPr>
        <a:xfrm>
          <a:off x="12763500" y="302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31397</xdr:rowOff>
    </xdr:from>
    <xdr:to>
      <xdr:col>64</xdr:col>
      <xdr:colOff>152400</xdr:colOff>
      <xdr:row>18</xdr:row>
      <xdr:rowOff>132997</xdr:rowOff>
    </xdr:to>
    <xdr:sp macro="" textlink="">
      <xdr:nvSpPr>
        <xdr:cNvPr id="474" name="楕円 473"/>
        <xdr:cNvSpPr/>
      </xdr:nvSpPr>
      <xdr:spPr>
        <a:xfrm>
          <a:off x="12242800" y="30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117774</xdr:rowOff>
    </xdr:from>
    <xdr:ext cx="762000" cy="259045"/>
    <xdr:sp macro="" textlink="">
      <xdr:nvSpPr>
        <xdr:cNvPr id="475" name="テキスト ボックス 474"/>
        <xdr:cNvSpPr txBox="1"/>
      </xdr:nvSpPr>
      <xdr:spPr>
        <a:xfrm>
          <a:off x="11950700" y="30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69850</xdr:rowOff>
    </xdr:to>
    <xdr:cxnSp macro="">
      <xdr:nvCxnSpPr>
        <xdr:cNvPr id="66" name="直線コネクタ 65"/>
        <xdr:cNvCxnSpPr/>
      </xdr:nvCxnSpPr>
      <xdr:spPr>
        <a:xfrm>
          <a:off x="3987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85090</xdr:rowOff>
    </xdr:to>
    <xdr:cxnSp macro="">
      <xdr:nvCxnSpPr>
        <xdr:cNvPr id="72" name="直線コネクタ 71"/>
        <xdr:cNvCxnSpPr/>
      </xdr:nvCxnSpPr>
      <xdr:spPr>
        <a:xfrm flipV="1">
          <a:off x="2209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35560</xdr:rowOff>
    </xdr:to>
    <xdr:cxnSp macro="">
      <xdr:nvCxnSpPr>
        <xdr:cNvPr id="125" name="直線コネクタ 124"/>
        <xdr:cNvCxnSpPr/>
      </xdr:nvCxnSpPr>
      <xdr:spPr>
        <a:xfrm>
          <a:off x="15671800" y="2298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33274</xdr:rowOff>
    </xdr:from>
    <xdr:to>
      <xdr:col>78</xdr:col>
      <xdr:colOff>69850</xdr:colOff>
      <xdr:row>13</xdr:row>
      <xdr:rowOff>69850</xdr:rowOff>
    </xdr:to>
    <xdr:cxnSp macro="">
      <xdr:nvCxnSpPr>
        <xdr:cNvPr id="128" name="直線コネクタ 127"/>
        <xdr:cNvCxnSpPr/>
      </xdr:nvCxnSpPr>
      <xdr:spPr>
        <a:xfrm>
          <a:off x="14782800" y="226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33274</xdr:rowOff>
    </xdr:from>
    <xdr:to>
      <xdr:col>73</xdr:col>
      <xdr:colOff>180975</xdr:colOff>
      <xdr:row>13</xdr:row>
      <xdr:rowOff>88138</xdr:rowOff>
    </xdr:to>
    <xdr:cxnSp macro="">
      <xdr:nvCxnSpPr>
        <xdr:cNvPr id="131" name="直線コネクタ 130"/>
        <xdr:cNvCxnSpPr/>
      </xdr:nvCxnSpPr>
      <xdr:spPr>
        <a:xfrm flipV="1">
          <a:off x="13893800" y="22621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88138</xdr:rowOff>
    </xdr:to>
    <xdr:cxnSp macro="">
      <xdr:nvCxnSpPr>
        <xdr:cNvPr id="134" name="直線コネクタ 133"/>
        <xdr:cNvCxnSpPr/>
      </xdr:nvCxnSpPr>
      <xdr:spPr>
        <a:xfrm>
          <a:off x="13004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6" name="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153924</xdr:rowOff>
    </xdr:from>
    <xdr:to>
      <xdr:col>74</xdr:col>
      <xdr:colOff>31750</xdr:colOff>
      <xdr:row>13</xdr:row>
      <xdr:rowOff>84074</xdr:rowOff>
    </xdr:to>
    <xdr:sp macro="" textlink="">
      <xdr:nvSpPr>
        <xdr:cNvPr id="148" name="楕円 147"/>
        <xdr:cNvSpPr/>
      </xdr:nvSpPr>
      <xdr:spPr>
        <a:xfrm>
          <a:off x="14732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94251</xdr:rowOff>
    </xdr:from>
    <xdr:ext cx="762000" cy="259045"/>
    <xdr:sp macro="" textlink="">
      <xdr:nvSpPr>
        <xdr:cNvPr id="149" name="テキスト ボックス 148"/>
        <xdr:cNvSpPr txBox="1"/>
      </xdr:nvSpPr>
      <xdr:spPr>
        <a:xfrm>
          <a:off x="14401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倍程度であり、引き続き高い水準にある。対前年度比では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増加しており、今後も引き続き扶助費の増が見込まれるため、財源確保等、財政負担の軽減に努める必要がある。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xdr:rowOff>
    </xdr:to>
    <xdr:cxnSp macro="">
      <xdr:nvCxnSpPr>
        <xdr:cNvPr id="186" name="直線コネクタ 185"/>
        <xdr:cNvCxnSpPr/>
      </xdr:nvCxnSpPr>
      <xdr:spPr>
        <a:xfrm>
          <a:off x="3987800" y="942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39370</xdr:rowOff>
    </xdr:to>
    <xdr:cxnSp macro="">
      <xdr:nvCxnSpPr>
        <xdr:cNvPr id="189" name="直線コネクタ 188"/>
        <xdr:cNvCxnSpPr/>
      </xdr:nvCxnSpPr>
      <xdr:spPr>
        <a:xfrm flipV="1">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39370</xdr:rowOff>
    </xdr:to>
    <xdr:cxnSp macro="">
      <xdr:nvCxnSpPr>
        <xdr:cNvPr id="192" name="直線コネクタ 191"/>
        <xdr:cNvCxnSpPr/>
      </xdr:nvCxnSpPr>
      <xdr:spPr>
        <a:xfrm>
          <a:off x="2209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39370</xdr:rowOff>
    </xdr:to>
    <xdr:cxnSp macro="">
      <xdr:nvCxnSpPr>
        <xdr:cNvPr id="195" name="直線コネクタ 194"/>
        <xdr:cNvCxnSpPr/>
      </xdr:nvCxnSpPr>
      <xdr:spPr>
        <a:xfrm>
          <a:off x="1320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5" name="楕円 204"/>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6"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9" name="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0" name="テキスト ボックス 209"/>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1" name="楕円 210"/>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2" name="テキスト ボックス 211"/>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3" name="楕円 212"/>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4" name="テキスト ボックス 213"/>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人当たりの歳出決算額を類似団体内平均値と比較すると、繰出金が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倍程度と高い水準にある。今後も、後期高齢者数や介護保険受給者数の増といった経常的な繰出金の増要因があるため、行財政改革実施計画の確実な履行により、増率の抑制に努める必要がある。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47" name="直線コネクタ 246"/>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114300</xdr:rowOff>
    </xdr:to>
    <xdr:cxnSp macro="">
      <xdr:nvCxnSpPr>
        <xdr:cNvPr id="250" name="直線コネクタ 249"/>
        <xdr:cNvCxnSpPr/>
      </xdr:nvCxnSpPr>
      <xdr:spPr>
        <a:xfrm flipV="1">
          <a:off x="14782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59</xdr:row>
      <xdr:rowOff>95250</xdr:rowOff>
    </xdr:to>
    <xdr:cxnSp macro="">
      <xdr:nvCxnSpPr>
        <xdr:cNvPr id="253" name="直線コネクタ 252"/>
        <xdr:cNvCxnSpPr/>
      </xdr:nvCxnSpPr>
      <xdr:spPr>
        <a:xfrm flipV="1">
          <a:off x="13893800" y="10058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95250</xdr:rowOff>
    </xdr:to>
    <xdr:cxnSp macro="">
      <xdr:nvCxnSpPr>
        <xdr:cNvPr id="256" name="直線コネクタ 255"/>
        <xdr:cNvCxnSpPr/>
      </xdr:nvCxnSpPr>
      <xdr:spPr>
        <a:xfrm>
          <a:off x="13004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0" name="楕円 269"/>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1" name="テキスト ボックス 270"/>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2" name="楕円 271"/>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3" name="テキスト ボックス 272"/>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人当たりの歳出決算額は、類似団体内平均値の</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年度に策定した行財政改革大綱を踏まえ、既存事業を随時見直しながら、「スクラップ・フォー・ビルド」による事業構築を図るなど、行財政改革に真摯に取り組んでいく必要がある。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138430</xdr:rowOff>
    </xdr:to>
    <xdr:cxnSp macro="">
      <xdr:nvCxnSpPr>
        <xdr:cNvPr id="305" name="直線コネクタ 304"/>
        <xdr:cNvCxnSpPr/>
      </xdr:nvCxnSpPr>
      <xdr:spPr>
        <a:xfrm>
          <a:off x="15671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92710</xdr:rowOff>
    </xdr:to>
    <xdr:cxnSp macro="">
      <xdr:nvCxnSpPr>
        <xdr:cNvPr id="308" name="直線コネクタ 307"/>
        <xdr:cNvCxnSpPr/>
      </xdr:nvCxnSpPr>
      <xdr:spPr>
        <a:xfrm>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88138</xdr:rowOff>
    </xdr:to>
    <xdr:cxnSp macro="">
      <xdr:nvCxnSpPr>
        <xdr:cNvPr id="311" name="直線コネクタ 310"/>
        <xdr:cNvCxnSpPr/>
      </xdr:nvCxnSpPr>
      <xdr:spPr>
        <a:xfrm>
          <a:off x="13893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69850</xdr:rowOff>
    </xdr:to>
    <xdr:cxnSp macro="">
      <xdr:nvCxnSpPr>
        <xdr:cNvPr id="314" name="直線コネクタ 313"/>
        <xdr:cNvCxnSpPr/>
      </xdr:nvCxnSpPr>
      <xdr:spPr>
        <a:xfrm>
          <a:off x="13004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4" name="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6" name="楕円 325"/>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7" name="テキスト ボックス 32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8" name="楕円 327"/>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9" name="テキスト ボックス 328"/>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2" name="楕円 331"/>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3" name="テキスト ボックス 332"/>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前の各団体におい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内平均値を大きく上回る</a:t>
          </a:r>
          <a:r>
            <a:rPr kumimoji="1" lang="en-US" altLang="ja-JP" sz="1200">
              <a:latin typeface="ＭＳ Ｐゴシック" panose="020B0600070205080204" pitchFamily="50" charset="-128"/>
              <a:ea typeface="ＭＳ Ｐゴシック" panose="020B0600070205080204" pitchFamily="50" charset="-128"/>
            </a:rPr>
            <a:t>25.3</a:t>
          </a:r>
          <a:r>
            <a:rPr kumimoji="1" lang="ja-JP" altLang="en-US" sz="1200">
              <a:latin typeface="ＭＳ Ｐゴシック" panose="020B0600070205080204" pitchFamily="50" charset="-128"/>
              <a:ea typeface="ＭＳ Ｐゴシック" panose="020B0600070205080204" pitchFamily="50" charset="-128"/>
            </a:rPr>
            <a:t>％となっている。このため、これまで地方債等の繰上償還を実施（</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億円を超える額を実施）しており、比率の改善に努めている。今後も、中期財政計画に基づき計画的に繰上償還を実施し、引き続き比率の改善に努める。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26415</xdr:rowOff>
    </xdr:to>
    <xdr:cxnSp macro="">
      <xdr:nvCxnSpPr>
        <xdr:cNvPr id="363" name="直線コネクタ 362"/>
        <xdr:cNvCxnSpPr/>
      </xdr:nvCxnSpPr>
      <xdr:spPr>
        <a:xfrm>
          <a:off x="3987800" y="136921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147574</xdr:rowOff>
    </xdr:from>
    <xdr:to>
      <xdr:col>19</xdr:col>
      <xdr:colOff>187325</xdr:colOff>
      <xdr:row>80</xdr:row>
      <xdr:rowOff>17272</xdr:rowOff>
    </xdr:to>
    <xdr:cxnSp macro="">
      <xdr:nvCxnSpPr>
        <xdr:cNvPr id="366" name="直線コネクタ 365"/>
        <xdr:cNvCxnSpPr/>
      </xdr:nvCxnSpPr>
      <xdr:spPr>
        <a:xfrm flipV="1">
          <a:off x="3098800" y="13692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17272</xdr:rowOff>
    </xdr:to>
    <xdr:cxnSp macro="">
      <xdr:nvCxnSpPr>
        <xdr:cNvPr id="369" name="直線コネクタ 368"/>
        <xdr:cNvCxnSpPr/>
      </xdr:nvCxnSpPr>
      <xdr:spPr>
        <a:xfrm>
          <a:off x="2209800" y="13728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143002</xdr:rowOff>
    </xdr:from>
    <xdr:to>
      <xdr:col>11</xdr:col>
      <xdr:colOff>9525</xdr:colOff>
      <xdr:row>80</xdr:row>
      <xdr:rowOff>12700</xdr:rowOff>
    </xdr:to>
    <xdr:cxnSp macro="">
      <xdr:nvCxnSpPr>
        <xdr:cNvPr id="372" name="直線コネクタ 371"/>
        <xdr:cNvCxnSpPr/>
      </xdr:nvCxnSpPr>
      <xdr:spPr>
        <a:xfrm>
          <a:off x="1320800" y="13687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147065</xdr:rowOff>
    </xdr:from>
    <xdr:to>
      <xdr:col>24</xdr:col>
      <xdr:colOff>76200</xdr:colOff>
      <xdr:row>80</xdr:row>
      <xdr:rowOff>77215</xdr:rowOff>
    </xdr:to>
    <xdr:sp macro="" textlink="">
      <xdr:nvSpPr>
        <xdr:cNvPr id="382" name="楕円 381"/>
        <xdr:cNvSpPr/>
      </xdr:nvSpPr>
      <xdr:spPr>
        <a:xfrm>
          <a:off x="4775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55642</xdr:rowOff>
    </xdr:from>
    <xdr:ext cx="762000" cy="259045"/>
    <xdr:sp macro="" textlink="">
      <xdr:nvSpPr>
        <xdr:cNvPr id="383" name="公債費該当値テキスト"/>
        <xdr:cNvSpPr txBox="1"/>
      </xdr:nvSpPr>
      <xdr:spPr>
        <a:xfrm>
          <a:off x="4914900" y="136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4" name="楕円 383"/>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85" name="テキスト ボックス 384"/>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137922</xdr:rowOff>
    </xdr:from>
    <xdr:to>
      <xdr:col>15</xdr:col>
      <xdr:colOff>149225</xdr:colOff>
      <xdr:row>80</xdr:row>
      <xdr:rowOff>68072</xdr:rowOff>
    </xdr:to>
    <xdr:sp macro="" textlink="">
      <xdr:nvSpPr>
        <xdr:cNvPr id="386" name="楕円 385"/>
        <xdr:cNvSpPr/>
      </xdr:nvSpPr>
      <xdr:spPr>
        <a:xfrm>
          <a:off x="3048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52849</xdr:rowOff>
    </xdr:from>
    <xdr:ext cx="762000" cy="259045"/>
    <xdr:sp macro="" textlink="">
      <xdr:nvSpPr>
        <xdr:cNvPr id="387" name="テキスト ボックス 386"/>
        <xdr:cNvSpPr txBox="1"/>
      </xdr:nvSpPr>
      <xdr:spPr>
        <a:xfrm>
          <a:off x="2717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88" name="楕円 387"/>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89" name="テキスト ボックス 388"/>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92202</xdr:rowOff>
    </xdr:from>
    <xdr:to>
      <xdr:col>6</xdr:col>
      <xdr:colOff>171450</xdr:colOff>
      <xdr:row>80</xdr:row>
      <xdr:rowOff>22352</xdr:rowOff>
    </xdr:to>
    <xdr:sp macro="" textlink="">
      <xdr:nvSpPr>
        <xdr:cNvPr id="390" name="楕円 389"/>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7129</xdr:rowOff>
    </xdr:from>
    <xdr:ext cx="762000" cy="259045"/>
    <xdr:sp macro="" textlink="">
      <xdr:nvSpPr>
        <xdr:cNvPr id="391" name="テキスト ボックス 390"/>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ってきたことにより、公債費が抑制されている一方で、繰出金等の増が影響しているために、公債費以外の経常収支比率は改善傾向にない状況である。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69850</xdr:rowOff>
    </xdr:from>
    <xdr:to>
      <xdr:col>82</xdr:col>
      <xdr:colOff>107950</xdr:colOff>
      <xdr:row>81</xdr:row>
      <xdr:rowOff>19558</xdr:rowOff>
    </xdr:to>
    <xdr:cxnSp macro="">
      <xdr:nvCxnSpPr>
        <xdr:cNvPr id="417" name="直線コネクタ 416"/>
        <xdr:cNvCxnSpPr/>
      </xdr:nvCxnSpPr>
      <xdr:spPr>
        <a:xfrm flipV="1">
          <a:off x="16510000" y="129286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18" name="公債費以外最小値テキスト"/>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19" name="直線コネクタ 418"/>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156227</xdr:rowOff>
    </xdr:from>
    <xdr:ext cx="762000" cy="259045"/>
    <xdr:sp macro="" textlink="">
      <xdr:nvSpPr>
        <xdr:cNvPr id="420"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69850</xdr:rowOff>
    </xdr:from>
    <xdr:to>
      <xdr:col>82</xdr:col>
      <xdr:colOff>196850</xdr:colOff>
      <xdr:row>75</xdr:row>
      <xdr:rowOff>69850</xdr:rowOff>
    </xdr:to>
    <xdr:cxnSp macro="">
      <xdr:nvCxnSpPr>
        <xdr:cNvPr id="421" name="直線コネクタ 420"/>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138430</xdr:rowOff>
    </xdr:to>
    <xdr:cxnSp macro="">
      <xdr:nvCxnSpPr>
        <xdr:cNvPr id="422" name="直線コネクタ 421"/>
        <xdr:cNvCxnSpPr/>
      </xdr:nvCxnSpPr>
      <xdr:spPr>
        <a:xfrm>
          <a:off x="15671800" y="1280058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23"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24" name="フローチャート: 判断 42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75</xdr:row>
      <xdr:rowOff>14986</xdr:rowOff>
    </xdr:to>
    <xdr:cxnSp macro="">
      <xdr:nvCxnSpPr>
        <xdr:cNvPr id="425" name="直線コネクタ 424"/>
        <xdr:cNvCxnSpPr/>
      </xdr:nvCxnSpPr>
      <xdr:spPr>
        <a:xfrm flipV="1">
          <a:off x="14782800" y="12800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26" name="フローチャート: 判断 425"/>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27" name="テキスト ボックス 426"/>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88138</xdr:rowOff>
    </xdr:to>
    <xdr:cxnSp macro="">
      <xdr:nvCxnSpPr>
        <xdr:cNvPr id="428" name="直線コネクタ 427"/>
        <xdr:cNvCxnSpPr/>
      </xdr:nvCxnSpPr>
      <xdr:spPr>
        <a:xfrm flipV="1">
          <a:off x="13893800" y="12873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9" name="フローチャート: 判断 428"/>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0" name="テキスト ボックス 429"/>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88138</xdr:rowOff>
    </xdr:to>
    <xdr:cxnSp macro="">
      <xdr:nvCxnSpPr>
        <xdr:cNvPr id="431" name="直線コネクタ 430"/>
        <xdr:cNvCxnSpPr/>
      </xdr:nvCxnSpPr>
      <xdr:spPr>
        <a:xfrm>
          <a:off x="13004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34" name="フローチャート: 判断 433"/>
        <xdr:cNvSpPr/>
      </xdr:nvSpPr>
      <xdr:spPr>
        <a:xfrm>
          <a:off x="12954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35" name="テキスト ボックス 434"/>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167657</xdr:rowOff>
    </xdr:from>
    <xdr:ext cx="762000" cy="259045"/>
    <xdr:sp macro="" textlink="">
      <xdr:nvSpPr>
        <xdr:cNvPr id="442" name="公債費以外該当値テキスト"/>
        <xdr:cNvSpPr txBox="1"/>
      </xdr:nvSpPr>
      <xdr:spPr>
        <a:xfrm>
          <a:off x="16598900" y="1285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62484</xdr:rowOff>
    </xdr:from>
    <xdr:to>
      <xdr:col>78</xdr:col>
      <xdr:colOff>120650</xdr:colOff>
      <xdr:row>74</xdr:row>
      <xdr:rowOff>164084</xdr:rowOff>
    </xdr:to>
    <xdr:sp macro="" textlink="">
      <xdr:nvSpPr>
        <xdr:cNvPr id="443" name="楕円 442"/>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2811</xdr:rowOff>
    </xdr:from>
    <xdr:ext cx="736600" cy="259045"/>
    <xdr:sp macro="" textlink="">
      <xdr:nvSpPr>
        <xdr:cNvPr id="444" name="テキスト ボックス 443"/>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5" name="楕円 444"/>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6" name="テキスト ボックス 445"/>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49" name="楕円 448"/>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0" name="テキスト ボックス 449"/>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116003</xdr:rowOff>
    </xdr:from>
    <xdr:to>
      <xdr:col>29</xdr:col>
      <xdr:colOff>127000</xdr:colOff>
      <xdr:row>14</xdr:row>
      <xdr:rowOff>139278</xdr:rowOff>
    </xdr:to>
    <xdr:cxnSp macro="">
      <xdr:nvCxnSpPr>
        <xdr:cNvPr id="54" name="直線コネクタ 53"/>
        <xdr:cNvCxnSpPr/>
      </xdr:nvCxnSpPr>
      <xdr:spPr bwMode="auto">
        <a:xfrm flipV="1">
          <a:off x="5003800" y="2563928"/>
          <a:ext cx="647700" cy="2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139278</xdr:rowOff>
    </xdr:from>
    <xdr:to>
      <xdr:col>26</xdr:col>
      <xdr:colOff>50800</xdr:colOff>
      <xdr:row>15</xdr:row>
      <xdr:rowOff>18977</xdr:rowOff>
    </xdr:to>
    <xdr:cxnSp macro="">
      <xdr:nvCxnSpPr>
        <xdr:cNvPr id="57" name="直線コネクタ 56"/>
        <xdr:cNvCxnSpPr/>
      </xdr:nvCxnSpPr>
      <xdr:spPr bwMode="auto">
        <a:xfrm flipV="1">
          <a:off x="4305300" y="2587203"/>
          <a:ext cx="698500" cy="51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18977</xdr:rowOff>
    </xdr:from>
    <xdr:to>
      <xdr:col>22</xdr:col>
      <xdr:colOff>114300</xdr:colOff>
      <xdr:row>15</xdr:row>
      <xdr:rowOff>25178</xdr:rowOff>
    </xdr:to>
    <xdr:cxnSp macro="">
      <xdr:nvCxnSpPr>
        <xdr:cNvPr id="60" name="直線コネクタ 59"/>
        <xdr:cNvCxnSpPr/>
      </xdr:nvCxnSpPr>
      <xdr:spPr bwMode="auto">
        <a:xfrm flipV="1">
          <a:off x="3606800" y="2638352"/>
          <a:ext cx="698500" cy="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25178</xdr:rowOff>
    </xdr:from>
    <xdr:to>
      <xdr:col>18</xdr:col>
      <xdr:colOff>177800</xdr:colOff>
      <xdr:row>15</xdr:row>
      <xdr:rowOff>31293</xdr:rowOff>
    </xdr:to>
    <xdr:cxnSp macro="">
      <xdr:nvCxnSpPr>
        <xdr:cNvPr id="63" name="直線コネクタ 62"/>
        <xdr:cNvCxnSpPr/>
      </xdr:nvCxnSpPr>
      <xdr:spPr bwMode="auto">
        <a:xfrm flipV="1">
          <a:off x="2908300" y="2644553"/>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65203</xdr:rowOff>
    </xdr:from>
    <xdr:to>
      <xdr:col>29</xdr:col>
      <xdr:colOff>177800</xdr:colOff>
      <xdr:row>14</xdr:row>
      <xdr:rowOff>166803</xdr:rowOff>
    </xdr:to>
    <xdr:sp macro="" textlink="">
      <xdr:nvSpPr>
        <xdr:cNvPr id="73" name="楕円 72"/>
        <xdr:cNvSpPr/>
      </xdr:nvSpPr>
      <xdr:spPr bwMode="auto">
        <a:xfrm>
          <a:off x="5600700" y="25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81730</xdr:rowOff>
    </xdr:from>
    <xdr:ext cx="762000" cy="259045"/>
    <xdr:sp macro="" textlink="">
      <xdr:nvSpPr>
        <xdr:cNvPr id="74" name="人口1人当たり決算額の推移該当値テキスト130"/>
        <xdr:cNvSpPr txBox="1"/>
      </xdr:nvSpPr>
      <xdr:spPr>
        <a:xfrm>
          <a:off x="5740400" y="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88478</xdr:rowOff>
    </xdr:from>
    <xdr:to>
      <xdr:col>26</xdr:col>
      <xdr:colOff>101600</xdr:colOff>
      <xdr:row>15</xdr:row>
      <xdr:rowOff>18628</xdr:rowOff>
    </xdr:to>
    <xdr:sp macro="" textlink="">
      <xdr:nvSpPr>
        <xdr:cNvPr id="75" name="楕円 74"/>
        <xdr:cNvSpPr/>
      </xdr:nvSpPr>
      <xdr:spPr bwMode="auto">
        <a:xfrm>
          <a:off x="4953000" y="253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28805</xdr:rowOff>
    </xdr:from>
    <xdr:ext cx="736600" cy="259045"/>
    <xdr:sp macro="" textlink="">
      <xdr:nvSpPr>
        <xdr:cNvPr id="76" name="テキスト ボックス 75"/>
        <xdr:cNvSpPr txBox="1"/>
      </xdr:nvSpPr>
      <xdr:spPr>
        <a:xfrm>
          <a:off x="4622800" y="23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139627</xdr:rowOff>
    </xdr:from>
    <xdr:to>
      <xdr:col>22</xdr:col>
      <xdr:colOff>165100</xdr:colOff>
      <xdr:row>15</xdr:row>
      <xdr:rowOff>69777</xdr:rowOff>
    </xdr:to>
    <xdr:sp macro="" textlink="">
      <xdr:nvSpPr>
        <xdr:cNvPr id="77" name="楕円 76"/>
        <xdr:cNvSpPr/>
      </xdr:nvSpPr>
      <xdr:spPr bwMode="auto">
        <a:xfrm>
          <a:off x="4254500" y="258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79954</xdr:rowOff>
    </xdr:from>
    <xdr:ext cx="762000" cy="259045"/>
    <xdr:sp macro="" textlink="">
      <xdr:nvSpPr>
        <xdr:cNvPr id="78" name="テキスト ボックス 77"/>
        <xdr:cNvSpPr txBox="1"/>
      </xdr:nvSpPr>
      <xdr:spPr>
        <a:xfrm>
          <a:off x="3924300" y="23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145828</xdr:rowOff>
    </xdr:from>
    <xdr:to>
      <xdr:col>19</xdr:col>
      <xdr:colOff>38100</xdr:colOff>
      <xdr:row>15</xdr:row>
      <xdr:rowOff>75978</xdr:rowOff>
    </xdr:to>
    <xdr:sp macro="" textlink="">
      <xdr:nvSpPr>
        <xdr:cNvPr id="79" name="楕円 78"/>
        <xdr:cNvSpPr/>
      </xdr:nvSpPr>
      <xdr:spPr bwMode="auto">
        <a:xfrm>
          <a:off x="3556000" y="259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86155</xdr:rowOff>
    </xdr:from>
    <xdr:ext cx="762000" cy="259045"/>
    <xdr:sp macro="" textlink="">
      <xdr:nvSpPr>
        <xdr:cNvPr id="80" name="テキスト ボックス 79"/>
        <xdr:cNvSpPr txBox="1"/>
      </xdr:nvSpPr>
      <xdr:spPr>
        <a:xfrm>
          <a:off x="3225800" y="236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151943</xdr:rowOff>
    </xdr:from>
    <xdr:to>
      <xdr:col>15</xdr:col>
      <xdr:colOff>101600</xdr:colOff>
      <xdr:row>15</xdr:row>
      <xdr:rowOff>82093</xdr:rowOff>
    </xdr:to>
    <xdr:sp macro="" textlink="">
      <xdr:nvSpPr>
        <xdr:cNvPr id="81" name="楕円 80"/>
        <xdr:cNvSpPr/>
      </xdr:nvSpPr>
      <xdr:spPr bwMode="auto">
        <a:xfrm>
          <a:off x="2857500" y="259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92270</xdr:rowOff>
    </xdr:from>
    <xdr:ext cx="762000" cy="259045"/>
    <xdr:sp macro="" textlink="">
      <xdr:nvSpPr>
        <xdr:cNvPr id="82" name="テキスト ボックス 81"/>
        <xdr:cNvSpPr txBox="1"/>
      </xdr:nvSpPr>
      <xdr:spPr>
        <a:xfrm>
          <a:off x="2527300" y="23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224580</xdr:rowOff>
    </xdr:from>
    <xdr:to>
      <xdr:col>29</xdr:col>
      <xdr:colOff>127000</xdr:colOff>
      <xdr:row>33</xdr:row>
      <xdr:rowOff>240157</xdr:rowOff>
    </xdr:to>
    <xdr:cxnSp macro="">
      <xdr:nvCxnSpPr>
        <xdr:cNvPr id="117" name="直線コネクタ 116"/>
        <xdr:cNvCxnSpPr/>
      </xdr:nvCxnSpPr>
      <xdr:spPr bwMode="auto">
        <a:xfrm>
          <a:off x="5003800" y="6149130"/>
          <a:ext cx="647700" cy="1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224580</xdr:rowOff>
    </xdr:from>
    <xdr:to>
      <xdr:col>26</xdr:col>
      <xdr:colOff>50800</xdr:colOff>
      <xdr:row>34</xdr:row>
      <xdr:rowOff>27298</xdr:rowOff>
    </xdr:to>
    <xdr:cxnSp macro="">
      <xdr:nvCxnSpPr>
        <xdr:cNvPr id="120" name="直線コネクタ 119"/>
        <xdr:cNvCxnSpPr/>
      </xdr:nvCxnSpPr>
      <xdr:spPr bwMode="auto">
        <a:xfrm flipV="1">
          <a:off x="4305300" y="6149130"/>
          <a:ext cx="698500" cy="14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300965</xdr:rowOff>
    </xdr:from>
    <xdr:to>
      <xdr:col>22</xdr:col>
      <xdr:colOff>114300</xdr:colOff>
      <xdr:row>34</xdr:row>
      <xdr:rowOff>27298</xdr:rowOff>
    </xdr:to>
    <xdr:cxnSp macro="">
      <xdr:nvCxnSpPr>
        <xdr:cNvPr id="123" name="直線コネクタ 122"/>
        <xdr:cNvCxnSpPr/>
      </xdr:nvCxnSpPr>
      <xdr:spPr bwMode="auto">
        <a:xfrm>
          <a:off x="3606800" y="6225515"/>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300965</xdr:rowOff>
    </xdr:from>
    <xdr:to>
      <xdr:col>18</xdr:col>
      <xdr:colOff>177800</xdr:colOff>
      <xdr:row>34</xdr:row>
      <xdr:rowOff>43071</xdr:rowOff>
    </xdr:to>
    <xdr:cxnSp macro="">
      <xdr:nvCxnSpPr>
        <xdr:cNvPr id="126" name="直線コネクタ 125"/>
        <xdr:cNvCxnSpPr/>
      </xdr:nvCxnSpPr>
      <xdr:spPr bwMode="auto">
        <a:xfrm flipV="1">
          <a:off x="2908300" y="6225515"/>
          <a:ext cx="698500" cy="8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189357</xdr:rowOff>
    </xdr:from>
    <xdr:to>
      <xdr:col>29</xdr:col>
      <xdr:colOff>177800</xdr:colOff>
      <xdr:row>33</xdr:row>
      <xdr:rowOff>290957</xdr:rowOff>
    </xdr:to>
    <xdr:sp macro="" textlink="">
      <xdr:nvSpPr>
        <xdr:cNvPr id="136" name="楕円 135"/>
        <xdr:cNvSpPr/>
      </xdr:nvSpPr>
      <xdr:spPr bwMode="auto">
        <a:xfrm>
          <a:off x="5600700" y="611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34434</xdr:rowOff>
    </xdr:from>
    <xdr:ext cx="762000" cy="259045"/>
    <xdr:sp macro="" textlink="">
      <xdr:nvSpPr>
        <xdr:cNvPr id="137" name="人口1人当たり決算額の推移該当値テキスト445"/>
        <xdr:cNvSpPr txBox="1"/>
      </xdr:nvSpPr>
      <xdr:spPr>
        <a:xfrm>
          <a:off x="5740400" y="595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173780</xdr:rowOff>
    </xdr:from>
    <xdr:to>
      <xdr:col>26</xdr:col>
      <xdr:colOff>101600</xdr:colOff>
      <xdr:row>33</xdr:row>
      <xdr:rowOff>275380</xdr:rowOff>
    </xdr:to>
    <xdr:sp macro="" textlink="">
      <xdr:nvSpPr>
        <xdr:cNvPr id="138" name="楕円 137"/>
        <xdr:cNvSpPr/>
      </xdr:nvSpPr>
      <xdr:spPr bwMode="auto">
        <a:xfrm>
          <a:off x="4953000" y="609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114107</xdr:rowOff>
    </xdr:from>
    <xdr:ext cx="736600" cy="259045"/>
    <xdr:sp macro="" textlink="">
      <xdr:nvSpPr>
        <xdr:cNvPr id="139" name="テキスト ボックス 138"/>
        <xdr:cNvSpPr txBox="1"/>
      </xdr:nvSpPr>
      <xdr:spPr>
        <a:xfrm>
          <a:off x="4622800" y="58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319398</xdr:rowOff>
    </xdr:from>
    <xdr:to>
      <xdr:col>22</xdr:col>
      <xdr:colOff>165100</xdr:colOff>
      <xdr:row>34</xdr:row>
      <xdr:rowOff>78098</xdr:rowOff>
    </xdr:to>
    <xdr:sp macro="" textlink="">
      <xdr:nvSpPr>
        <xdr:cNvPr id="140" name="楕円 139"/>
        <xdr:cNvSpPr/>
      </xdr:nvSpPr>
      <xdr:spPr bwMode="auto">
        <a:xfrm>
          <a:off x="4254500" y="624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88275</xdr:rowOff>
    </xdr:from>
    <xdr:ext cx="762000" cy="259045"/>
    <xdr:sp macro="" textlink="">
      <xdr:nvSpPr>
        <xdr:cNvPr id="141" name="テキスト ボックス 140"/>
        <xdr:cNvSpPr txBox="1"/>
      </xdr:nvSpPr>
      <xdr:spPr>
        <a:xfrm>
          <a:off x="3924300" y="601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250165</xdr:rowOff>
    </xdr:from>
    <xdr:to>
      <xdr:col>19</xdr:col>
      <xdr:colOff>38100</xdr:colOff>
      <xdr:row>34</xdr:row>
      <xdr:rowOff>8865</xdr:rowOff>
    </xdr:to>
    <xdr:sp macro="" textlink="">
      <xdr:nvSpPr>
        <xdr:cNvPr id="142" name="楕円 141"/>
        <xdr:cNvSpPr/>
      </xdr:nvSpPr>
      <xdr:spPr bwMode="auto">
        <a:xfrm>
          <a:off x="3556000" y="61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19042</xdr:rowOff>
    </xdr:from>
    <xdr:ext cx="762000" cy="259045"/>
    <xdr:sp macro="" textlink="">
      <xdr:nvSpPr>
        <xdr:cNvPr id="143" name="テキスト ボックス 142"/>
        <xdr:cNvSpPr txBox="1"/>
      </xdr:nvSpPr>
      <xdr:spPr>
        <a:xfrm>
          <a:off x="3225800" y="594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335171</xdr:rowOff>
    </xdr:from>
    <xdr:to>
      <xdr:col>15</xdr:col>
      <xdr:colOff>101600</xdr:colOff>
      <xdr:row>34</xdr:row>
      <xdr:rowOff>93871</xdr:rowOff>
    </xdr:to>
    <xdr:sp macro="" textlink="">
      <xdr:nvSpPr>
        <xdr:cNvPr id="144" name="楕円 143"/>
        <xdr:cNvSpPr/>
      </xdr:nvSpPr>
      <xdr:spPr bwMode="auto">
        <a:xfrm>
          <a:off x="2857500" y="62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104048</xdr:rowOff>
    </xdr:from>
    <xdr:ext cx="762000" cy="259045"/>
    <xdr:sp macro="" textlink="">
      <xdr:nvSpPr>
        <xdr:cNvPr id="145" name="テキスト ボックス 144"/>
        <xdr:cNvSpPr txBox="1"/>
      </xdr:nvSpPr>
      <xdr:spPr>
        <a:xfrm>
          <a:off x="2527300" y="60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105753</xdr:rowOff>
    </xdr:from>
    <xdr:to>
      <xdr:col>24</xdr:col>
      <xdr:colOff>63500</xdr:colOff>
      <xdr:row>30</xdr:row>
      <xdr:rowOff>122803</xdr:rowOff>
    </xdr:to>
    <xdr:cxnSp macro="">
      <xdr:nvCxnSpPr>
        <xdr:cNvPr id="61" name="直線コネクタ 60"/>
        <xdr:cNvCxnSpPr/>
      </xdr:nvCxnSpPr>
      <xdr:spPr>
        <a:xfrm flipV="1">
          <a:off x="3797300" y="5249253"/>
          <a:ext cx="8382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122803</xdr:rowOff>
    </xdr:from>
    <xdr:to>
      <xdr:col>19</xdr:col>
      <xdr:colOff>177800</xdr:colOff>
      <xdr:row>30</xdr:row>
      <xdr:rowOff>171437</xdr:rowOff>
    </xdr:to>
    <xdr:cxnSp macro="">
      <xdr:nvCxnSpPr>
        <xdr:cNvPr id="64" name="直線コネクタ 63"/>
        <xdr:cNvCxnSpPr/>
      </xdr:nvCxnSpPr>
      <xdr:spPr>
        <a:xfrm flipV="1">
          <a:off x="2908300" y="5266303"/>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171437</xdr:rowOff>
    </xdr:from>
    <xdr:to>
      <xdr:col>15</xdr:col>
      <xdr:colOff>50800</xdr:colOff>
      <xdr:row>31</xdr:row>
      <xdr:rowOff>85103</xdr:rowOff>
    </xdr:to>
    <xdr:cxnSp macro="">
      <xdr:nvCxnSpPr>
        <xdr:cNvPr id="67" name="直線コネクタ 66"/>
        <xdr:cNvCxnSpPr/>
      </xdr:nvCxnSpPr>
      <xdr:spPr>
        <a:xfrm flipV="1">
          <a:off x="2019300" y="5314937"/>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85103</xdr:rowOff>
    </xdr:from>
    <xdr:to>
      <xdr:col>10</xdr:col>
      <xdr:colOff>114300</xdr:colOff>
      <xdr:row>31</xdr:row>
      <xdr:rowOff>126593</xdr:rowOff>
    </xdr:to>
    <xdr:cxnSp macro="">
      <xdr:nvCxnSpPr>
        <xdr:cNvPr id="70" name="直線コネクタ 69"/>
        <xdr:cNvCxnSpPr/>
      </xdr:nvCxnSpPr>
      <xdr:spPr>
        <a:xfrm flipV="1">
          <a:off x="1130300" y="5400053"/>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54953</xdr:rowOff>
    </xdr:from>
    <xdr:to>
      <xdr:col>24</xdr:col>
      <xdr:colOff>114300</xdr:colOff>
      <xdr:row>30</xdr:row>
      <xdr:rowOff>156553</xdr:rowOff>
    </xdr:to>
    <xdr:sp macro="" textlink="">
      <xdr:nvSpPr>
        <xdr:cNvPr id="80" name="楕円 79"/>
        <xdr:cNvSpPr/>
      </xdr:nvSpPr>
      <xdr:spPr>
        <a:xfrm>
          <a:off x="4584700" y="51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7980</xdr:rowOff>
    </xdr:from>
    <xdr:ext cx="599010" cy="259045"/>
    <xdr:sp macro="" textlink="">
      <xdr:nvSpPr>
        <xdr:cNvPr id="81" name="人件費該当値テキスト"/>
        <xdr:cNvSpPr txBox="1"/>
      </xdr:nvSpPr>
      <xdr:spPr>
        <a:xfrm>
          <a:off x="4686300" y="51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72003</xdr:rowOff>
    </xdr:from>
    <xdr:to>
      <xdr:col>20</xdr:col>
      <xdr:colOff>38100</xdr:colOff>
      <xdr:row>31</xdr:row>
      <xdr:rowOff>2153</xdr:rowOff>
    </xdr:to>
    <xdr:sp macro="" textlink="">
      <xdr:nvSpPr>
        <xdr:cNvPr id="82" name="楕円 81"/>
        <xdr:cNvSpPr/>
      </xdr:nvSpPr>
      <xdr:spPr>
        <a:xfrm>
          <a:off x="3746500" y="5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18680</xdr:rowOff>
    </xdr:from>
    <xdr:ext cx="599010" cy="259045"/>
    <xdr:sp macro="" textlink="">
      <xdr:nvSpPr>
        <xdr:cNvPr id="83" name="テキスト ボックス 82"/>
        <xdr:cNvSpPr txBox="1"/>
      </xdr:nvSpPr>
      <xdr:spPr>
        <a:xfrm>
          <a:off x="3497795" y="499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120637</xdr:rowOff>
    </xdr:from>
    <xdr:to>
      <xdr:col>15</xdr:col>
      <xdr:colOff>101600</xdr:colOff>
      <xdr:row>31</xdr:row>
      <xdr:rowOff>50787</xdr:rowOff>
    </xdr:to>
    <xdr:sp macro="" textlink="">
      <xdr:nvSpPr>
        <xdr:cNvPr id="84" name="楕円 83"/>
        <xdr:cNvSpPr/>
      </xdr:nvSpPr>
      <xdr:spPr>
        <a:xfrm>
          <a:off x="2857500" y="52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67314</xdr:rowOff>
    </xdr:from>
    <xdr:ext cx="599010" cy="259045"/>
    <xdr:sp macro="" textlink="">
      <xdr:nvSpPr>
        <xdr:cNvPr id="85" name="テキスト ボックス 84"/>
        <xdr:cNvSpPr txBox="1"/>
      </xdr:nvSpPr>
      <xdr:spPr>
        <a:xfrm>
          <a:off x="2608795" y="50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34303</xdr:rowOff>
    </xdr:from>
    <xdr:to>
      <xdr:col>10</xdr:col>
      <xdr:colOff>165100</xdr:colOff>
      <xdr:row>31</xdr:row>
      <xdr:rowOff>135903</xdr:rowOff>
    </xdr:to>
    <xdr:sp macro="" textlink="">
      <xdr:nvSpPr>
        <xdr:cNvPr id="86" name="楕円 85"/>
        <xdr:cNvSpPr/>
      </xdr:nvSpPr>
      <xdr:spPr>
        <a:xfrm>
          <a:off x="1968500" y="53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152430</xdr:rowOff>
    </xdr:from>
    <xdr:ext cx="599010" cy="259045"/>
    <xdr:sp macro="" textlink="">
      <xdr:nvSpPr>
        <xdr:cNvPr id="87" name="テキスト ボックス 86"/>
        <xdr:cNvSpPr txBox="1"/>
      </xdr:nvSpPr>
      <xdr:spPr>
        <a:xfrm>
          <a:off x="1719795" y="51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75793</xdr:rowOff>
    </xdr:from>
    <xdr:to>
      <xdr:col>6</xdr:col>
      <xdr:colOff>38100</xdr:colOff>
      <xdr:row>32</xdr:row>
      <xdr:rowOff>5943</xdr:rowOff>
    </xdr:to>
    <xdr:sp macro="" textlink="">
      <xdr:nvSpPr>
        <xdr:cNvPr id="88" name="楕円 87"/>
        <xdr:cNvSpPr/>
      </xdr:nvSpPr>
      <xdr:spPr>
        <a:xfrm>
          <a:off x="1079500" y="5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22470</xdr:rowOff>
    </xdr:from>
    <xdr:ext cx="599010" cy="259045"/>
    <xdr:sp macro="" textlink="">
      <xdr:nvSpPr>
        <xdr:cNvPr id="89" name="テキスト ボックス 88"/>
        <xdr:cNvSpPr txBox="1"/>
      </xdr:nvSpPr>
      <xdr:spPr>
        <a:xfrm>
          <a:off x="830795" y="516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131176</xdr:rowOff>
    </xdr:from>
    <xdr:to>
      <xdr:col>24</xdr:col>
      <xdr:colOff>63500</xdr:colOff>
      <xdr:row>56</xdr:row>
      <xdr:rowOff>4815</xdr:rowOff>
    </xdr:to>
    <xdr:cxnSp macro="">
      <xdr:nvCxnSpPr>
        <xdr:cNvPr id="121" name="直線コネクタ 120"/>
        <xdr:cNvCxnSpPr/>
      </xdr:nvCxnSpPr>
      <xdr:spPr>
        <a:xfrm flipV="1">
          <a:off x="3797300" y="9560926"/>
          <a:ext cx="8382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4815</xdr:rowOff>
    </xdr:from>
    <xdr:to>
      <xdr:col>19</xdr:col>
      <xdr:colOff>177800</xdr:colOff>
      <xdr:row>56</xdr:row>
      <xdr:rowOff>62978</xdr:rowOff>
    </xdr:to>
    <xdr:cxnSp macro="">
      <xdr:nvCxnSpPr>
        <xdr:cNvPr id="124" name="直線コネクタ 123"/>
        <xdr:cNvCxnSpPr/>
      </xdr:nvCxnSpPr>
      <xdr:spPr>
        <a:xfrm flipV="1">
          <a:off x="2908300" y="9606015"/>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62978</xdr:rowOff>
    </xdr:from>
    <xdr:to>
      <xdr:col>15</xdr:col>
      <xdr:colOff>50800</xdr:colOff>
      <xdr:row>56</xdr:row>
      <xdr:rowOff>103091</xdr:rowOff>
    </xdr:to>
    <xdr:cxnSp macro="">
      <xdr:nvCxnSpPr>
        <xdr:cNvPr id="127" name="直線コネクタ 126"/>
        <xdr:cNvCxnSpPr/>
      </xdr:nvCxnSpPr>
      <xdr:spPr>
        <a:xfrm flipV="1">
          <a:off x="2019300" y="9664178"/>
          <a:ext cx="889000" cy="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100696</xdr:rowOff>
    </xdr:from>
    <xdr:to>
      <xdr:col>10</xdr:col>
      <xdr:colOff>114300</xdr:colOff>
      <xdr:row>56</xdr:row>
      <xdr:rowOff>103091</xdr:rowOff>
    </xdr:to>
    <xdr:cxnSp macro="">
      <xdr:nvCxnSpPr>
        <xdr:cNvPr id="130" name="直線コネクタ 129"/>
        <xdr:cNvCxnSpPr/>
      </xdr:nvCxnSpPr>
      <xdr:spPr>
        <a:xfrm>
          <a:off x="1130300" y="970189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80376</xdr:rowOff>
    </xdr:from>
    <xdr:to>
      <xdr:col>24</xdr:col>
      <xdr:colOff>114300</xdr:colOff>
      <xdr:row>56</xdr:row>
      <xdr:rowOff>10526</xdr:rowOff>
    </xdr:to>
    <xdr:sp macro="" textlink="">
      <xdr:nvSpPr>
        <xdr:cNvPr id="140" name="楕円 139"/>
        <xdr:cNvSpPr/>
      </xdr:nvSpPr>
      <xdr:spPr>
        <a:xfrm>
          <a:off x="4584700" y="95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103253</xdr:rowOff>
    </xdr:from>
    <xdr:ext cx="534377" cy="259045"/>
    <xdr:sp macro="" textlink="">
      <xdr:nvSpPr>
        <xdr:cNvPr id="141" name="物件費該当値テキスト"/>
        <xdr:cNvSpPr txBox="1"/>
      </xdr:nvSpPr>
      <xdr:spPr>
        <a:xfrm>
          <a:off x="4686300" y="936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125465</xdr:rowOff>
    </xdr:from>
    <xdr:to>
      <xdr:col>20</xdr:col>
      <xdr:colOff>38100</xdr:colOff>
      <xdr:row>56</xdr:row>
      <xdr:rowOff>55615</xdr:rowOff>
    </xdr:to>
    <xdr:sp macro="" textlink="">
      <xdr:nvSpPr>
        <xdr:cNvPr id="142" name="楕円 141"/>
        <xdr:cNvSpPr/>
      </xdr:nvSpPr>
      <xdr:spPr>
        <a:xfrm>
          <a:off x="3746500" y="9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72142</xdr:rowOff>
    </xdr:from>
    <xdr:ext cx="534377" cy="259045"/>
    <xdr:sp macro="" textlink="">
      <xdr:nvSpPr>
        <xdr:cNvPr id="143" name="テキスト ボックス 142"/>
        <xdr:cNvSpPr txBox="1"/>
      </xdr:nvSpPr>
      <xdr:spPr>
        <a:xfrm>
          <a:off x="3530111" y="93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12178</xdr:rowOff>
    </xdr:from>
    <xdr:to>
      <xdr:col>15</xdr:col>
      <xdr:colOff>101600</xdr:colOff>
      <xdr:row>56</xdr:row>
      <xdr:rowOff>113778</xdr:rowOff>
    </xdr:to>
    <xdr:sp macro="" textlink="">
      <xdr:nvSpPr>
        <xdr:cNvPr id="144" name="楕円 143"/>
        <xdr:cNvSpPr/>
      </xdr:nvSpPr>
      <xdr:spPr>
        <a:xfrm>
          <a:off x="2857500" y="96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130305</xdr:rowOff>
    </xdr:from>
    <xdr:ext cx="534377" cy="259045"/>
    <xdr:sp macro="" textlink="">
      <xdr:nvSpPr>
        <xdr:cNvPr id="145" name="テキスト ボックス 144"/>
        <xdr:cNvSpPr txBox="1"/>
      </xdr:nvSpPr>
      <xdr:spPr>
        <a:xfrm>
          <a:off x="2641111" y="93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52291</xdr:rowOff>
    </xdr:from>
    <xdr:to>
      <xdr:col>10</xdr:col>
      <xdr:colOff>165100</xdr:colOff>
      <xdr:row>56</xdr:row>
      <xdr:rowOff>153891</xdr:rowOff>
    </xdr:to>
    <xdr:sp macro="" textlink="">
      <xdr:nvSpPr>
        <xdr:cNvPr id="146" name="楕円 145"/>
        <xdr:cNvSpPr/>
      </xdr:nvSpPr>
      <xdr:spPr>
        <a:xfrm>
          <a:off x="1968500" y="96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170418</xdr:rowOff>
    </xdr:from>
    <xdr:ext cx="534377" cy="259045"/>
    <xdr:sp macro="" textlink="">
      <xdr:nvSpPr>
        <xdr:cNvPr id="147" name="テキスト ボックス 146"/>
        <xdr:cNvSpPr txBox="1"/>
      </xdr:nvSpPr>
      <xdr:spPr>
        <a:xfrm>
          <a:off x="1752111" y="94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49896</xdr:rowOff>
    </xdr:from>
    <xdr:to>
      <xdr:col>6</xdr:col>
      <xdr:colOff>38100</xdr:colOff>
      <xdr:row>56</xdr:row>
      <xdr:rowOff>151496</xdr:rowOff>
    </xdr:to>
    <xdr:sp macro="" textlink="">
      <xdr:nvSpPr>
        <xdr:cNvPr id="148" name="楕円 147"/>
        <xdr:cNvSpPr/>
      </xdr:nvSpPr>
      <xdr:spPr>
        <a:xfrm>
          <a:off x="1079500" y="96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168023</xdr:rowOff>
    </xdr:from>
    <xdr:ext cx="534377" cy="259045"/>
    <xdr:sp macro="" textlink="">
      <xdr:nvSpPr>
        <xdr:cNvPr id="149" name="テキスト ボックス 148"/>
        <xdr:cNvSpPr txBox="1"/>
      </xdr:nvSpPr>
      <xdr:spPr>
        <a:xfrm>
          <a:off x="863111" y="94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54584</xdr:rowOff>
    </xdr:from>
    <xdr:to>
      <xdr:col>24</xdr:col>
      <xdr:colOff>63500</xdr:colOff>
      <xdr:row>77</xdr:row>
      <xdr:rowOff>102324</xdr:rowOff>
    </xdr:to>
    <xdr:cxnSp macro="">
      <xdr:nvCxnSpPr>
        <xdr:cNvPr id="178" name="直線コネクタ 177"/>
        <xdr:cNvCxnSpPr/>
      </xdr:nvCxnSpPr>
      <xdr:spPr>
        <a:xfrm flipV="1">
          <a:off x="3797300" y="13256234"/>
          <a:ext cx="8382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54927</xdr:rowOff>
    </xdr:from>
    <xdr:to>
      <xdr:col>19</xdr:col>
      <xdr:colOff>177800</xdr:colOff>
      <xdr:row>77</xdr:row>
      <xdr:rowOff>102324</xdr:rowOff>
    </xdr:to>
    <xdr:cxnSp macro="">
      <xdr:nvCxnSpPr>
        <xdr:cNvPr id="181" name="直線コネクタ 180"/>
        <xdr:cNvCxnSpPr/>
      </xdr:nvCxnSpPr>
      <xdr:spPr>
        <a:xfrm>
          <a:off x="2908300" y="1325657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54927</xdr:rowOff>
    </xdr:from>
    <xdr:to>
      <xdr:col>15</xdr:col>
      <xdr:colOff>50800</xdr:colOff>
      <xdr:row>77</xdr:row>
      <xdr:rowOff>129032</xdr:rowOff>
    </xdr:to>
    <xdr:cxnSp macro="">
      <xdr:nvCxnSpPr>
        <xdr:cNvPr id="184" name="直線コネクタ 183"/>
        <xdr:cNvCxnSpPr/>
      </xdr:nvCxnSpPr>
      <xdr:spPr>
        <a:xfrm flipV="1">
          <a:off x="2019300" y="13256577"/>
          <a:ext cx="8890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109258</xdr:rowOff>
    </xdr:from>
    <xdr:to>
      <xdr:col>10</xdr:col>
      <xdr:colOff>114300</xdr:colOff>
      <xdr:row>77</xdr:row>
      <xdr:rowOff>129032</xdr:rowOff>
    </xdr:to>
    <xdr:cxnSp macro="">
      <xdr:nvCxnSpPr>
        <xdr:cNvPr id="187" name="直線コネクタ 186"/>
        <xdr:cNvCxnSpPr/>
      </xdr:nvCxnSpPr>
      <xdr:spPr>
        <a:xfrm>
          <a:off x="1130300" y="133109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3784</xdr:rowOff>
    </xdr:from>
    <xdr:to>
      <xdr:col>24</xdr:col>
      <xdr:colOff>114300</xdr:colOff>
      <xdr:row>77</xdr:row>
      <xdr:rowOff>105384</xdr:rowOff>
    </xdr:to>
    <xdr:sp macro="" textlink="">
      <xdr:nvSpPr>
        <xdr:cNvPr id="197" name="楕円 196"/>
        <xdr:cNvSpPr/>
      </xdr:nvSpPr>
      <xdr:spPr>
        <a:xfrm>
          <a:off x="4584700" y="132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26661</xdr:rowOff>
    </xdr:from>
    <xdr:ext cx="469744" cy="259045"/>
    <xdr:sp macro="" textlink="">
      <xdr:nvSpPr>
        <xdr:cNvPr id="198" name="維持補修費該当値テキスト"/>
        <xdr:cNvSpPr txBox="1"/>
      </xdr:nvSpPr>
      <xdr:spPr>
        <a:xfrm>
          <a:off x="4686300" y="13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51524</xdr:rowOff>
    </xdr:from>
    <xdr:to>
      <xdr:col>20</xdr:col>
      <xdr:colOff>38100</xdr:colOff>
      <xdr:row>77</xdr:row>
      <xdr:rowOff>153124</xdr:rowOff>
    </xdr:to>
    <xdr:sp macro="" textlink="">
      <xdr:nvSpPr>
        <xdr:cNvPr id="199" name="楕円 198"/>
        <xdr:cNvSpPr/>
      </xdr:nvSpPr>
      <xdr:spPr>
        <a:xfrm>
          <a:off x="37465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169651</xdr:rowOff>
    </xdr:from>
    <xdr:ext cx="469744" cy="259045"/>
    <xdr:sp macro="" textlink="">
      <xdr:nvSpPr>
        <xdr:cNvPr id="200" name="テキスト ボックス 199"/>
        <xdr:cNvSpPr txBox="1"/>
      </xdr:nvSpPr>
      <xdr:spPr>
        <a:xfrm>
          <a:off x="3562428" y="130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4127</xdr:rowOff>
    </xdr:from>
    <xdr:to>
      <xdr:col>15</xdr:col>
      <xdr:colOff>101600</xdr:colOff>
      <xdr:row>77</xdr:row>
      <xdr:rowOff>105727</xdr:rowOff>
    </xdr:to>
    <xdr:sp macro="" textlink="">
      <xdr:nvSpPr>
        <xdr:cNvPr id="201" name="楕円 200"/>
        <xdr:cNvSpPr/>
      </xdr:nvSpPr>
      <xdr:spPr>
        <a:xfrm>
          <a:off x="2857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122254</xdr:rowOff>
    </xdr:from>
    <xdr:ext cx="469744" cy="259045"/>
    <xdr:sp macro="" textlink="">
      <xdr:nvSpPr>
        <xdr:cNvPr id="202" name="テキスト ボックス 201"/>
        <xdr:cNvSpPr txBox="1"/>
      </xdr:nvSpPr>
      <xdr:spPr>
        <a:xfrm>
          <a:off x="2673428" y="129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78232</xdr:rowOff>
    </xdr:from>
    <xdr:to>
      <xdr:col>10</xdr:col>
      <xdr:colOff>165100</xdr:colOff>
      <xdr:row>78</xdr:row>
      <xdr:rowOff>8382</xdr:rowOff>
    </xdr:to>
    <xdr:sp macro="" textlink="">
      <xdr:nvSpPr>
        <xdr:cNvPr id="203" name="楕円 202"/>
        <xdr:cNvSpPr/>
      </xdr:nvSpPr>
      <xdr:spPr>
        <a:xfrm>
          <a:off x="1968500" y="132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24909</xdr:rowOff>
    </xdr:from>
    <xdr:ext cx="469744" cy="259045"/>
    <xdr:sp macro="" textlink="">
      <xdr:nvSpPr>
        <xdr:cNvPr id="204" name="テキスト ボックス 203"/>
        <xdr:cNvSpPr txBox="1"/>
      </xdr:nvSpPr>
      <xdr:spPr>
        <a:xfrm>
          <a:off x="1784428" y="130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58458</xdr:rowOff>
    </xdr:from>
    <xdr:to>
      <xdr:col>6</xdr:col>
      <xdr:colOff>38100</xdr:colOff>
      <xdr:row>77</xdr:row>
      <xdr:rowOff>160058</xdr:rowOff>
    </xdr:to>
    <xdr:sp macro="" textlink="">
      <xdr:nvSpPr>
        <xdr:cNvPr id="205" name="楕円 204"/>
        <xdr:cNvSpPr/>
      </xdr:nvSpPr>
      <xdr:spPr>
        <a:xfrm>
          <a:off x="1079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5135</xdr:rowOff>
    </xdr:from>
    <xdr:ext cx="469744" cy="259045"/>
    <xdr:sp macro="" textlink="">
      <xdr:nvSpPr>
        <xdr:cNvPr id="206" name="テキスト ボックス 205"/>
        <xdr:cNvSpPr txBox="1"/>
      </xdr:nvSpPr>
      <xdr:spPr>
        <a:xfrm>
          <a:off x="895428" y="130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48586</xdr:rowOff>
    </xdr:from>
    <xdr:to>
      <xdr:col>24</xdr:col>
      <xdr:colOff>63500</xdr:colOff>
      <xdr:row>94</xdr:row>
      <xdr:rowOff>50220</xdr:rowOff>
    </xdr:to>
    <xdr:cxnSp macro="">
      <xdr:nvCxnSpPr>
        <xdr:cNvPr id="238" name="直線コネクタ 237"/>
        <xdr:cNvCxnSpPr/>
      </xdr:nvCxnSpPr>
      <xdr:spPr>
        <a:xfrm>
          <a:off x="3797300" y="15993436"/>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48586</xdr:rowOff>
    </xdr:from>
    <xdr:to>
      <xdr:col>19</xdr:col>
      <xdr:colOff>177800</xdr:colOff>
      <xdr:row>94</xdr:row>
      <xdr:rowOff>107206</xdr:rowOff>
    </xdr:to>
    <xdr:cxnSp macro="">
      <xdr:nvCxnSpPr>
        <xdr:cNvPr id="241" name="直線コネクタ 240"/>
        <xdr:cNvCxnSpPr/>
      </xdr:nvCxnSpPr>
      <xdr:spPr>
        <a:xfrm flipV="1">
          <a:off x="2908300" y="15993436"/>
          <a:ext cx="889000" cy="2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107206</xdr:rowOff>
    </xdr:from>
    <xdr:to>
      <xdr:col>15</xdr:col>
      <xdr:colOff>50800</xdr:colOff>
      <xdr:row>95</xdr:row>
      <xdr:rowOff>13655</xdr:rowOff>
    </xdr:to>
    <xdr:cxnSp macro="">
      <xdr:nvCxnSpPr>
        <xdr:cNvPr id="244" name="直線コネクタ 243"/>
        <xdr:cNvCxnSpPr/>
      </xdr:nvCxnSpPr>
      <xdr:spPr>
        <a:xfrm flipV="1">
          <a:off x="2019300" y="16223506"/>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13655</xdr:rowOff>
    </xdr:from>
    <xdr:to>
      <xdr:col>10</xdr:col>
      <xdr:colOff>114300</xdr:colOff>
      <xdr:row>95</xdr:row>
      <xdr:rowOff>90377</xdr:rowOff>
    </xdr:to>
    <xdr:cxnSp macro="">
      <xdr:nvCxnSpPr>
        <xdr:cNvPr id="247" name="直線コネクタ 246"/>
        <xdr:cNvCxnSpPr/>
      </xdr:nvCxnSpPr>
      <xdr:spPr>
        <a:xfrm flipV="1">
          <a:off x="1130300" y="16301405"/>
          <a:ext cx="889000" cy="7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170870</xdr:rowOff>
    </xdr:from>
    <xdr:to>
      <xdr:col>24</xdr:col>
      <xdr:colOff>114300</xdr:colOff>
      <xdr:row>94</xdr:row>
      <xdr:rowOff>101020</xdr:rowOff>
    </xdr:to>
    <xdr:sp macro="" textlink="">
      <xdr:nvSpPr>
        <xdr:cNvPr id="257" name="楕円 256"/>
        <xdr:cNvSpPr/>
      </xdr:nvSpPr>
      <xdr:spPr>
        <a:xfrm>
          <a:off x="4584700" y="161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22297</xdr:rowOff>
    </xdr:from>
    <xdr:ext cx="599010" cy="259045"/>
    <xdr:sp macro="" textlink="">
      <xdr:nvSpPr>
        <xdr:cNvPr id="258" name="扶助費該当値テキスト"/>
        <xdr:cNvSpPr txBox="1"/>
      </xdr:nvSpPr>
      <xdr:spPr>
        <a:xfrm>
          <a:off x="4686300" y="1596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169236</xdr:rowOff>
    </xdr:from>
    <xdr:to>
      <xdr:col>20</xdr:col>
      <xdr:colOff>38100</xdr:colOff>
      <xdr:row>93</xdr:row>
      <xdr:rowOff>99386</xdr:rowOff>
    </xdr:to>
    <xdr:sp macro="" textlink="">
      <xdr:nvSpPr>
        <xdr:cNvPr id="259" name="楕円 258"/>
        <xdr:cNvSpPr/>
      </xdr:nvSpPr>
      <xdr:spPr>
        <a:xfrm>
          <a:off x="3746500" y="159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115913</xdr:rowOff>
    </xdr:from>
    <xdr:ext cx="599010" cy="259045"/>
    <xdr:sp macro="" textlink="">
      <xdr:nvSpPr>
        <xdr:cNvPr id="260" name="テキスト ボックス 259"/>
        <xdr:cNvSpPr txBox="1"/>
      </xdr:nvSpPr>
      <xdr:spPr>
        <a:xfrm>
          <a:off x="3497795" y="157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56406</xdr:rowOff>
    </xdr:from>
    <xdr:to>
      <xdr:col>15</xdr:col>
      <xdr:colOff>101600</xdr:colOff>
      <xdr:row>94</xdr:row>
      <xdr:rowOff>158006</xdr:rowOff>
    </xdr:to>
    <xdr:sp macro="" textlink="">
      <xdr:nvSpPr>
        <xdr:cNvPr id="261" name="楕円 260"/>
        <xdr:cNvSpPr/>
      </xdr:nvSpPr>
      <xdr:spPr>
        <a:xfrm>
          <a:off x="2857500" y="16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3083</xdr:rowOff>
    </xdr:from>
    <xdr:ext cx="599010" cy="259045"/>
    <xdr:sp macro="" textlink="">
      <xdr:nvSpPr>
        <xdr:cNvPr id="262" name="テキスト ボックス 261"/>
        <xdr:cNvSpPr txBox="1"/>
      </xdr:nvSpPr>
      <xdr:spPr>
        <a:xfrm>
          <a:off x="2608795" y="1594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134305</xdr:rowOff>
    </xdr:from>
    <xdr:to>
      <xdr:col>10</xdr:col>
      <xdr:colOff>165100</xdr:colOff>
      <xdr:row>95</xdr:row>
      <xdr:rowOff>64455</xdr:rowOff>
    </xdr:to>
    <xdr:sp macro="" textlink="">
      <xdr:nvSpPr>
        <xdr:cNvPr id="263" name="楕円 262"/>
        <xdr:cNvSpPr/>
      </xdr:nvSpPr>
      <xdr:spPr>
        <a:xfrm>
          <a:off x="1968500" y="162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80982</xdr:rowOff>
    </xdr:from>
    <xdr:ext cx="599010" cy="259045"/>
    <xdr:sp macro="" textlink="">
      <xdr:nvSpPr>
        <xdr:cNvPr id="264" name="テキスト ボックス 263"/>
        <xdr:cNvSpPr txBox="1"/>
      </xdr:nvSpPr>
      <xdr:spPr>
        <a:xfrm>
          <a:off x="1719795" y="1602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39577</xdr:rowOff>
    </xdr:from>
    <xdr:to>
      <xdr:col>6</xdr:col>
      <xdr:colOff>38100</xdr:colOff>
      <xdr:row>95</xdr:row>
      <xdr:rowOff>141177</xdr:rowOff>
    </xdr:to>
    <xdr:sp macro="" textlink="">
      <xdr:nvSpPr>
        <xdr:cNvPr id="265" name="楕円 264"/>
        <xdr:cNvSpPr/>
      </xdr:nvSpPr>
      <xdr:spPr>
        <a:xfrm>
          <a:off x="1079500" y="163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157704</xdr:rowOff>
    </xdr:from>
    <xdr:ext cx="599010" cy="259045"/>
    <xdr:sp macro="" textlink="">
      <xdr:nvSpPr>
        <xdr:cNvPr id="266" name="テキスト ボックス 265"/>
        <xdr:cNvSpPr txBox="1"/>
      </xdr:nvSpPr>
      <xdr:spPr>
        <a:xfrm>
          <a:off x="830795" y="161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10084</xdr:rowOff>
    </xdr:from>
    <xdr:to>
      <xdr:col>55</xdr:col>
      <xdr:colOff>0</xdr:colOff>
      <xdr:row>35</xdr:row>
      <xdr:rowOff>13879</xdr:rowOff>
    </xdr:to>
    <xdr:cxnSp macro="">
      <xdr:nvCxnSpPr>
        <xdr:cNvPr id="295" name="直線コネクタ 294"/>
        <xdr:cNvCxnSpPr/>
      </xdr:nvCxnSpPr>
      <xdr:spPr>
        <a:xfrm flipV="1">
          <a:off x="9639300" y="6010834"/>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145133</xdr:rowOff>
    </xdr:from>
    <xdr:to>
      <xdr:col>50</xdr:col>
      <xdr:colOff>114300</xdr:colOff>
      <xdr:row>35</xdr:row>
      <xdr:rowOff>13879</xdr:rowOff>
    </xdr:to>
    <xdr:cxnSp macro="">
      <xdr:nvCxnSpPr>
        <xdr:cNvPr id="298" name="直線コネクタ 297"/>
        <xdr:cNvCxnSpPr/>
      </xdr:nvCxnSpPr>
      <xdr:spPr>
        <a:xfrm>
          <a:off x="8750300" y="5288633"/>
          <a:ext cx="889000" cy="72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145133</xdr:rowOff>
    </xdr:from>
    <xdr:to>
      <xdr:col>45</xdr:col>
      <xdr:colOff>177800</xdr:colOff>
      <xdr:row>35</xdr:row>
      <xdr:rowOff>100739</xdr:rowOff>
    </xdr:to>
    <xdr:cxnSp macro="">
      <xdr:nvCxnSpPr>
        <xdr:cNvPr id="301" name="直線コネクタ 300"/>
        <xdr:cNvCxnSpPr/>
      </xdr:nvCxnSpPr>
      <xdr:spPr>
        <a:xfrm flipV="1">
          <a:off x="7861300" y="5288633"/>
          <a:ext cx="889000" cy="8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16053</xdr:rowOff>
    </xdr:from>
    <xdr:to>
      <xdr:col>46</xdr:col>
      <xdr:colOff>38100</xdr:colOff>
      <xdr:row>32</xdr:row>
      <xdr:rowOff>117653</xdr:rowOff>
    </xdr:to>
    <xdr:sp macro="" textlink="">
      <xdr:nvSpPr>
        <xdr:cNvPr id="302" name="フローチャート: 判断 301"/>
        <xdr:cNvSpPr/>
      </xdr:nvSpPr>
      <xdr:spPr>
        <a:xfrm>
          <a:off x="8699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108780</xdr:rowOff>
    </xdr:from>
    <xdr:ext cx="599010" cy="259045"/>
    <xdr:sp macro="" textlink="">
      <xdr:nvSpPr>
        <xdr:cNvPr id="303" name="テキスト ボックス 302"/>
        <xdr:cNvSpPr txBox="1"/>
      </xdr:nvSpPr>
      <xdr:spPr>
        <a:xfrm>
          <a:off x="8450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100739</xdr:rowOff>
    </xdr:from>
    <xdr:to>
      <xdr:col>41</xdr:col>
      <xdr:colOff>50800</xdr:colOff>
      <xdr:row>35</xdr:row>
      <xdr:rowOff>138054</xdr:rowOff>
    </xdr:to>
    <xdr:cxnSp macro="">
      <xdr:nvCxnSpPr>
        <xdr:cNvPr id="304" name="直線コネクタ 303"/>
        <xdr:cNvCxnSpPr/>
      </xdr:nvCxnSpPr>
      <xdr:spPr>
        <a:xfrm flipV="1">
          <a:off x="6972300" y="6101489"/>
          <a:ext cx="8890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xdr:rowOff>
    </xdr:from>
    <xdr:to>
      <xdr:col>41</xdr:col>
      <xdr:colOff>101600</xdr:colOff>
      <xdr:row>37</xdr:row>
      <xdr:rowOff>102138</xdr:rowOff>
    </xdr:to>
    <xdr:sp macro="" textlink="">
      <xdr:nvSpPr>
        <xdr:cNvPr id="305" name="フローチャート: 判断 304"/>
        <xdr:cNvSpPr/>
      </xdr:nvSpPr>
      <xdr:spPr>
        <a:xfrm>
          <a:off x="7810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93265</xdr:rowOff>
    </xdr:from>
    <xdr:ext cx="534377" cy="259045"/>
    <xdr:sp macro="" textlink="">
      <xdr:nvSpPr>
        <xdr:cNvPr id="306" name="テキスト ボックス 305"/>
        <xdr:cNvSpPr txBox="1"/>
      </xdr:nvSpPr>
      <xdr:spPr>
        <a:xfrm>
          <a:off x="7594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31483</xdr:rowOff>
    </xdr:from>
    <xdr:to>
      <xdr:col>36</xdr:col>
      <xdr:colOff>165100</xdr:colOff>
      <xdr:row>37</xdr:row>
      <xdr:rowOff>133083</xdr:rowOff>
    </xdr:to>
    <xdr:sp macro="" textlink="">
      <xdr:nvSpPr>
        <xdr:cNvPr id="307" name="フローチャート: 判断 306"/>
        <xdr:cNvSpPr/>
      </xdr:nvSpPr>
      <xdr:spPr>
        <a:xfrm>
          <a:off x="6921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124210</xdr:rowOff>
    </xdr:from>
    <xdr:ext cx="534377" cy="259045"/>
    <xdr:sp macro="" textlink="">
      <xdr:nvSpPr>
        <xdr:cNvPr id="308" name="テキスト ボックス 307"/>
        <xdr:cNvSpPr txBox="1"/>
      </xdr:nvSpPr>
      <xdr:spPr>
        <a:xfrm>
          <a:off x="6705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130734</xdr:rowOff>
    </xdr:from>
    <xdr:to>
      <xdr:col>55</xdr:col>
      <xdr:colOff>50800</xdr:colOff>
      <xdr:row>35</xdr:row>
      <xdr:rowOff>60884</xdr:rowOff>
    </xdr:to>
    <xdr:sp macro="" textlink="">
      <xdr:nvSpPr>
        <xdr:cNvPr id="314" name="楕円 313"/>
        <xdr:cNvSpPr/>
      </xdr:nvSpPr>
      <xdr:spPr>
        <a:xfrm>
          <a:off x="10426700" y="59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153611</xdr:rowOff>
    </xdr:from>
    <xdr:ext cx="534377" cy="259045"/>
    <xdr:sp macro="" textlink="">
      <xdr:nvSpPr>
        <xdr:cNvPr id="315" name="補助費等該当値テキスト"/>
        <xdr:cNvSpPr txBox="1"/>
      </xdr:nvSpPr>
      <xdr:spPr>
        <a:xfrm>
          <a:off x="10528300" y="58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134529</xdr:rowOff>
    </xdr:from>
    <xdr:to>
      <xdr:col>50</xdr:col>
      <xdr:colOff>165100</xdr:colOff>
      <xdr:row>35</xdr:row>
      <xdr:rowOff>64679</xdr:rowOff>
    </xdr:to>
    <xdr:sp macro="" textlink="">
      <xdr:nvSpPr>
        <xdr:cNvPr id="316" name="楕円 315"/>
        <xdr:cNvSpPr/>
      </xdr:nvSpPr>
      <xdr:spPr>
        <a:xfrm>
          <a:off x="9588500" y="59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81206</xdr:rowOff>
    </xdr:from>
    <xdr:ext cx="534377" cy="259045"/>
    <xdr:sp macro="" textlink="">
      <xdr:nvSpPr>
        <xdr:cNvPr id="317" name="テキスト ボックス 316"/>
        <xdr:cNvSpPr txBox="1"/>
      </xdr:nvSpPr>
      <xdr:spPr>
        <a:xfrm>
          <a:off x="9372111" y="57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94333</xdr:rowOff>
    </xdr:from>
    <xdr:to>
      <xdr:col>46</xdr:col>
      <xdr:colOff>38100</xdr:colOff>
      <xdr:row>31</xdr:row>
      <xdr:rowOff>24483</xdr:rowOff>
    </xdr:to>
    <xdr:sp macro="" textlink="">
      <xdr:nvSpPr>
        <xdr:cNvPr id="318" name="楕円 317"/>
        <xdr:cNvSpPr/>
      </xdr:nvSpPr>
      <xdr:spPr>
        <a:xfrm>
          <a:off x="8699500" y="5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41010</xdr:rowOff>
    </xdr:from>
    <xdr:ext cx="599010" cy="259045"/>
    <xdr:sp macro="" textlink="">
      <xdr:nvSpPr>
        <xdr:cNvPr id="319" name="テキスト ボックス 318"/>
        <xdr:cNvSpPr txBox="1"/>
      </xdr:nvSpPr>
      <xdr:spPr>
        <a:xfrm>
          <a:off x="8450795" y="5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49939</xdr:rowOff>
    </xdr:from>
    <xdr:to>
      <xdr:col>41</xdr:col>
      <xdr:colOff>101600</xdr:colOff>
      <xdr:row>35</xdr:row>
      <xdr:rowOff>151539</xdr:rowOff>
    </xdr:to>
    <xdr:sp macro="" textlink="">
      <xdr:nvSpPr>
        <xdr:cNvPr id="320" name="楕円 319"/>
        <xdr:cNvSpPr/>
      </xdr:nvSpPr>
      <xdr:spPr>
        <a:xfrm>
          <a:off x="7810500" y="60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168066</xdr:rowOff>
    </xdr:from>
    <xdr:ext cx="534377" cy="259045"/>
    <xdr:sp macro="" textlink="">
      <xdr:nvSpPr>
        <xdr:cNvPr id="321" name="テキスト ボックス 320"/>
        <xdr:cNvSpPr txBox="1"/>
      </xdr:nvSpPr>
      <xdr:spPr>
        <a:xfrm>
          <a:off x="7594111" y="5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87254</xdr:rowOff>
    </xdr:from>
    <xdr:to>
      <xdr:col>36</xdr:col>
      <xdr:colOff>165100</xdr:colOff>
      <xdr:row>36</xdr:row>
      <xdr:rowOff>17404</xdr:rowOff>
    </xdr:to>
    <xdr:sp macro="" textlink="">
      <xdr:nvSpPr>
        <xdr:cNvPr id="322" name="楕円 321"/>
        <xdr:cNvSpPr/>
      </xdr:nvSpPr>
      <xdr:spPr>
        <a:xfrm>
          <a:off x="6921500" y="60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33931</xdr:rowOff>
    </xdr:from>
    <xdr:ext cx="534377" cy="259045"/>
    <xdr:sp macro="" textlink="">
      <xdr:nvSpPr>
        <xdr:cNvPr id="323" name="テキスト ボックス 322"/>
        <xdr:cNvSpPr txBox="1"/>
      </xdr:nvSpPr>
      <xdr:spPr>
        <a:xfrm>
          <a:off x="6705111" y="58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96937</xdr:rowOff>
    </xdr:from>
    <xdr:to>
      <xdr:col>55</xdr:col>
      <xdr:colOff>0</xdr:colOff>
      <xdr:row>54</xdr:row>
      <xdr:rowOff>151222</xdr:rowOff>
    </xdr:to>
    <xdr:cxnSp macro="">
      <xdr:nvCxnSpPr>
        <xdr:cNvPr id="352" name="直線コネクタ 351"/>
        <xdr:cNvCxnSpPr/>
      </xdr:nvCxnSpPr>
      <xdr:spPr>
        <a:xfrm flipV="1">
          <a:off x="9639300" y="9355237"/>
          <a:ext cx="8382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151222</xdr:rowOff>
    </xdr:from>
    <xdr:to>
      <xdr:col>50</xdr:col>
      <xdr:colOff>114300</xdr:colOff>
      <xdr:row>56</xdr:row>
      <xdr:rowOff>56969</xdr:rowOff>
    </xdr:to>
    <xdr:cxnSp macro="">
      <xdr:nvCxnSpPr>
        <xdr:cNvPr id="355" name="直線コネクタ 354"/>
        <xdr:cNvCxnSpPr/>
      </xdr:nvCxnSpPr>
      <xdr:spPr>
        <a:xfrm flipV="1">
          <a:off x="8750300" y="9409522"/>
          <a:ext cx="889000" cy="2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7" name="テキスト ボックス 356"/>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37653</xdr:rowOff>
    </xdr:from>
    <xdr:to>
      <xdr:col>45</xdr:col>
      <xdr:colOff>177800</xdr:colOff>
      <xdr:row>56</xdr:row>
      <xdr:rowOff>56969</xdr:rowOff>
    </xdr:to>
    <xdr:cxnSp macro="">
      <xdr:nvCxnSpPr>
        <xdr:cNvPr id="358" name="直線コネクタ 357"/>
        <xdr:cNvCxnSpPr/>
      </xdr:nvCxnSpPr>
      <xdr:spPr>
        <a:xfrm>
          <a:off x="7861300" y="9295953"/>
          <a:ext cx="889000" cy="3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9" name="フローチャート: 判断 358"/>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0" name="テキスト ボックス 359"/>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18397</xdr:rowOff>
    </xdr:from>
    <xdr:to>
      <xdr:col>41</xdr:col>
      <xdr:colOff>50800</xdr:colOff>
      <xdr:row>54</xdr:row>
      <xdr:rowOff>37653</xdr:rowOff>
    </xdr:to>
    <xdr:cxnSp macro="">
      <xdr:nvCxnSpPr>
        <xdr:cNvPr id="361" name="直線コネクタ 360"/>
        <xdr:cNvCxnSpPr/>
      </xdr:nvCxnSpPr>
      <xdr:spPr>
        <a:xfrm>
          <a:off x="6972300" y="9276697"/>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2" name="フローチャート: 判断 361"/>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3" name="テキスト ボックス 362"/>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4" name="フローチャート: 判断 363"/>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5" name="テキスト ボックス 364"/>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46137</xdr:rowOff>
    </xdr:from>
    <xdr:to>
      <xdr:col>55</xdr:col>
      <xdr:colOff>50800</xdr:colOff>
      <xdr:row>54</xdr:row>
      <xdr:rowOff>147737</xdr:rowOff>
    </xdr:to>
    <xdr:sp macro="" textlink="">
      <xdr:nvSpPr>
        <xdr:cNvPr id="371" name="楕円 370"/>
        <xdr:cNvSpPr/>
      </xdr:nvSpPr>
      <xdr:spPr>
        <a:xfrm>
          <a:off x="10426700" y="93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69014</xdr:rowOff>
    </xdr:from>
    <xdr:ext cx="599010" cy="259045"/>
    <xdr:sp macro="" textlink="">
      <xdr:nvSpPr>
        <xdr:cNvPr id="372" name="普通建設事業費該当値テキスト"/>
        <xdr:cNvSpPr txBox="1"/>
      </xdr:nvSpPr>
      <xdr:spPr>
        <a:xfrm>
          <a:off x="10528300" y="91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100422</xdr:rowOff>
    </xdr:from>
    <xdr:to>
      <xdr:col>50</xdr:col>
      <xdr:colOff>165100</xdr:colOff>
      <xdr:row>55</xdr:row>
      <xdr:rowOff>30572</xdr:rowOff>
    </xdr:to>
    <xdr:sp macro="" textlink="">
      <xdr:nvSpPr>
        <xdr:cNvPr id="373" name="楕円 372"/>
        <xdr:cNvSpPr/>
      </xdr:nvSpPr>
      <xdr:spPr>
        <a:xfrm>
          <a:off x="9588500" y="93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47099</xdr:rowOff>
    </xdr:from>
    <xdr:ext cx="534377" cy="259045"/>
    <xdr:sp macro="" textlink="">
      <xdr:nvSpPr>
        <xdr:cNvPr id="374" name="テキスト ボックス 373"/>
        <xdr:cNvSpPr txBox="1"/>
      </xdr:nvSpPr>
      <xdr:spPr>
        <a:xfrm>
          <a:off x="9372111" y="91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6169</xdr:rowOff>
    </xdr:from>
    <xdr:to>
      <xdr:col>46</xdr:col>
      <xdr:colOff>38100</xdr:colOff>
      <xdr:row>56</xdr:row>
      <xdr:rowOff>107769</xdr:rowOff>
    </xdr:to>
    <xdr:sp macro="" textlink="">
      <xdr:nvSpPr>
        <xdr:cNvPr id="375" name="楕円 374"/>
        <xdr:cNvSpPr/>
      </xdr:nvSpPr>
      <xdr:spPr>
        <a:xfrm>
          <a:off x="8699500" y="96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124296</xdr:rowOff>
    </xdr:from>
    <xdr:ext cx="534377" cy="259045"/>
    <xdr:sp macro="" textlink="">
      <xdr:nvSpPr>
        <xdr:cNvPr id="376" name="テキスト ボックス 375"/>
        <xdr:cNvSpPr txBox="1"/>
      </xdr:nvSpPr>
      <xdr:spPr>
        <a:xfrm>
          <a:off x="8483111" y="9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158303</xdr:rowOff>
    </xdr:from>
    <xdr:to>
      <xdr:col>41</xdr:col>
      <xdr:colOff>101600</xdr:colOff>
      <xdr:row>54</xdr:row>
      <xdr:rowOff>88453</xdr:rowOff>
    </xdr:to>
    <xdr:sp macro="" textlink="">
      <xdr:nvSpPr>
        <xdr:cNvPr id="377" name="楕円 376"/>
        <xdr:cNvSpPr/>
      </xdr:nvSpPr>
      <xdr:spPr>
        <a:xfrm>
          <a:off x="7810500" y="92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104980</xdr:rowOff>
    </xdr:from>
    <xdr:ext cx="599010" cy="259045"/>
    <xdr:sp macro="" textlink="">
      <xdr:nvSpPr>
        <xdr:cNvPr id="378" name="テキスト ボックス 377"/>
        <xdr:cNvSpPr txBox="1"/>
      </xdr:nvSpPr>
      <xdr:spPr>
        <a:xfrm>
          <a:off x="7561795" y="902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139047</xdr:rowOff>
    </xdr:from>
    <xdr:to>
      <xdr:col>36</xdr:col>
      <xdr:colOff>165100</xdr:colOff>
      <xdr:row>54</xdr:row>
      <xdr:rowOff>69197</xdr:rowOff>
    </xdr:to>
    <xdr:sp macro="" textlink="">
      <xdr:nvSpPr>
        <xdr:cNvPr id="379" name="楕円 378"/>
        <xdr:cNvSpPr/>
      </xdr:nvSpPr>
      <xdr:spPr>
        <a:xfrm>
          <a:off x="6921500" y="92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85724</xdr:rowOff>
    </xdr:from>
    <xdr:ext cx="599010" cy="259045"/>
    <xdr:sp macro="" textlink="">
      <xdr:nvSpPr>
        <xdr:cNvPr id="380" name="テキスト ボックス 379"/>
        <xdr:cNvSpPr txBox="1"/>
      </xdr:nvSpPr>
      <xdr:spPr>
        <a:xfrm>
          <a:off x="6672795" y="90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32944</xdr:rowOff>
    </xdr:from>
    <xdr:to>
      <xdr:col>55</xdr:col>
      <xdr:colOff>0</xdr:colOff>
      <xdr:row>76</xdr:row>
      <xdr:rowOff>160617</xdr:rowOff>
    </xdr:to>
    <xdr:cxnSp macro="">
      <xdr:nvCxnSpPr>
        <xdr:cNvPr id="409" name="直線コネクタ 408"/>
        <xdr:cNvCxnSpPr/>
      </xdr:nvCxnSpPr>
      <xdr:spPr>
        <a:xfrm flipV="1">
          <a:off x="9639300" y="13063144"/>
          <a:ext cx="8382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0"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160617</xdr:rowOff>
    </xdr:from>
    <xdr:to>
      <xdr:col>50</xdr:col>
      <xdr:colOff>114300</xdr:colOff>
      <xdr:row>78</xdr:row>
      <xdr:rowOff>60503</xdr:rowOff>
    </xdr:to>
    <xdr:cxnSp macro="">
      <xdr:nvCxnSpPr>
        <xdr:cNvPr id="412" name="直線コネクタ 411"/>
        <xdr:cNvCxnSpPr/>
      </xdr:nvCxnSpPr>
      <xdr:spPr>
        <a:xfrm flipV="1">
          <a:off x="8750300" y="13190817"/>
          <a:ext cx="889000" cy="2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4318</xdr:rowOff>
    </xdr:from>
    <xdr:to>
      <xdr:col>45</xdr:col>
      <xdr:colOff>177800</xdr:colOff>
      <xdr:row>78</xdr:row>
      <xdr:rowOff>60503</xdr:rowOff>
    </xdr:to>
    <xdr:cxnSp macro="">
      <xdr:nvCxnSpPr>
        <xdr:cNvPr id="415" name="直線コネクタ 414"/>
        <xdr:cNvCxnSpPr/>
      </xdr:nvCxnSpPr>
      <xdr:spPr>
        <a:xfrm>
          <a:off x="7861300" y="13034518"/>
          <a:ext cx="889000" cy="3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6" name="フローチャート: 判断 415"/>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7" name="テキスト ボックス 416"/>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4318</xdr:rowOff>
    </xdr:from>
    <xdr:to>
      <xdr:col>41</xdr:col>
      <xdr:colOff>50800</xdr:colOff>
      <xdr:row>76</xdr:row>
      <xdr:rowOff>149861</xdr:rowOff>
    </xdr:to>
    <xdr:cxnSp macro="">
      <xdr:nvCxnSpPr>
        <xdr:cNvPr id="418" name="直線コネクタ 417"/>
        <xdr:cNvCxnSpPr/>
      </xdr:nvCxnSpPr>
      <xdr:spPr>
        <a:xfrm flipV="1">
          <a:off x="6972300" y="13034518"/>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9" name="フローチャート: 判断 418"/>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0" name="テキスト ボックス 419"/>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1" name="フローチャート: 判断 420"/>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2" name="テキスト ボックス 421"/>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153594</xdr:rowOff>
    </xdr:from>
    <xdr:to>
      <xdr:col>55</xdr:col>
      <xdr:colOff>50800</xdr:colOff>
      <xdr:row>76</xdr:row>
      <xdr:rowOff>83744</xdr:rowOff>
    </xdr:to>
    <xdr:sp macro="" textlink="">
      <xdr:nvSpPr>
        <xdr:cNvPr id="428" name="楕円 427"/>
        <xdr:cNvSpPr/>
      </xdr:nvSpPr>
      <xdr:spPr>
        <a:xfrm>
          <a:off x="104267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5021</xdr:rowOff>
    </xdr:from>
    <xdr:ext cx="534377" cy="259045"/>
    <xdr:sp macro="" textlink="">
      <xdr:nvSpPr>
        <xdr:cNvPr id="429" name="普通建設事業費 （ うち新規整備　）該当値テキスト"/>
        <xdr:cNvSpPr txBox="1"/>
      </xdr:nvSpPr>
      <xdr:spPr>
        <a:xfrm>
          <a:off x="10528300" y="128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109817</xdr:rowOff>
    </xdr:from>
    <xdr:to>
      <xdr:col>50</xdr:col>
      <xdr:colOff>165100</xdr:colOff>
      <xdr:row>77</xdr:row>
      <xdr:rowOff>39967</xdr:rowOff>
    </xdr:to>
    <xdr:sp macro="" textlink="">
      <xdr:nvSpPr>
        <xdr:cNvPr id="430" name="楕円 429"/>
        <xdr:cNvSpPr/>
      </xdr:nvSpPr>
      <xdr:spPr>
        <a:xfrm>
          <a:off x="9588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56494</xdr:rowOff>
    </xdr:from>
    <xdr:ext cx="534377" cy="259045"/>
    <xdr:sp macro="" textlink="">
      <xdr:nvSpPr>
        <xdr:cNvPr id="431" name="テキスト ボックス 430"/>
        <xdr:cNvSpPr txBox="1"/>
      </xdr:nvSpPr>
      <xdr:spPr>
        <a:xfrm>
          <a:off x="9372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9703</xdr:rowOff>
    </xdr:from>
    <xdr:to>
      <xdr:col>46</xdr:col>
      <xdr:colOff>38100</xdr:colOff>
      <xdr:row>78</xdr:row>
      <xdr:rowOff>111303</xdr:rowOff>
    </xdr:to>
    <xdr:sp macro="" textlink="">
      <xdr:nvSpPr>
        <xdr:cNvPr id="432" name="楕円 431"/>
        <xdr:cNvSpPr/>
      </xdr:nvSpPr>
      <xdr:spPr>
        <a:xfrm>
          <a:off x="8699500" y="133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127830</xdr:rowOff>
    </xdr:from>
    <xdr:ext cx="534377" cy="259045"/>
    <xdr:sp macro="" textlink="">
      <xdr:nvSpPr>
        <xdr:cNvPr id="433" name="テキスト ボックス 432"/>
        <xdr:cNvSpPr txBox="1"/>
      </xdr:nvSpPr>
      <xdr:spPr>
        <a:xfrm>
          <a:off x="8483111" y="13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124968</xdr:rowOff>
    </xdr:from>
    <xdr:to>
      <xdr:col>41</xdr:col>
      <xdr:colOff>101600</xdr:colOff>
      <xdr:row>76</xdr:row>
      <xdr:rowOff>55119</xdr:rowOff>
    </xdr:to>
    <xdr:sp macro="" textlink="">
      <xdr:nvSpPr>
        <xdr:cNvPr id="434" name="楕円 433"/>
        <xdr:cNvSpPr/>
      </xdr:nvSpPr>
      <xdr:spPr>
        <a:xfrm>
          <a:off x="7810500" y="12983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71645</xdr:rowOff>
    </xdr:from>
    <xdr:ext cx="534377" cy="259045"/>
    <xdr:sp macro="" textlink="">
      <xdr:nvSpPr>
        <xdr:cNvPr id="435" name="テキスト ボックス 434"/>
        <xdr:cNvSpPr txBox="1"/>
      </xdr:nvSpPr>
      <xdr:spPr>
        <a:xfrm>
          <a:off x="7594111" y="127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99061</xdr:rowOff>
    </xdr:from>
    <xdr:to>
      <xdr:col>36</xdr:col>
      <xdr:colOff>165100</xdr:colOff>
      <xdr:row>77</xdr:row>
      <xdr:rowOff>29211</xdr:rowOff>
    </xdr:to>
    <xdr:sp macro="" textlink="">
      <xdr:nvSpPr>
        <xdr:cNvPr id="436" name="楕円 435"/>
        <xdr:cNvSpPr/>
      </xdr:nvSpPr>
      <xdr:spPr>
        <a:xfrm>
          <a:off x="69215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45737</xdr:rowOff>
    </xdr:from>
    <xdr:ext cx="534377" cy="259045"/>
    <xdr:sp macro="" textlink="">
      <xdr:nvSpPr>
        <xdr:cNvPr id="437" name="テキスト ボックス 436"/>
        <xdr:cNvSpPr txBox="1"/>
      </xdr:nvSpPr>
      <xdr:spPr>
        <a:xfrm>
          <a:off x="6705111" y="129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126112</xdr:rowOff>
    </xdr:from>
    <xdr:to>
      <xdr:col>55</xdr:col>
      <xdr:colOff>0</xdr:colOff>
      <xdr:row>95</xdr:row>
      <xdr:rowOff>13818</xdr:rowOff>
    </xdr:to>
    <xdr:cxnSp macro="">
      <xdr:nvCxnSpPr>
        <xdr:cNvPr id="466" name="直線コネクタ 465"/>
        <xdr:cNvCxnSpPr/>
      </xdr:nvCxnSpPr>
      <xdr:spPr>
        <a:xfrm>
          <a:off x="9639300" y="16242412"/>
          <a:ext cx="8382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126112</xdr:rowOff>
    </xdr:from>
    <xdr:to>
      <xdr:col>50</xdr:col>
      <xdr:colOff>114300</xdr:colOff>
      <xdr:row>96</xdr:row>
      <xdr:rowOff>16929</xdr:rowOff>
    </xdr:to>
    <xdr:cxnSp macro="">
      <xdr:nvCxnSpPr>
        <xdr:cNvPr id="469" name="直線コネクタ 468"/>
        <xdr:cNvCxnSpPr/>
      </xdr:nvCxnSpPr>
      <xdr:spPr>
        <a:xfrm flipV="1">
          <a:off x="8750300" y="16242412"/>
          <a:ext cx="889000" cy="2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1" name="テキスト ボックス 470"/>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122492</xdr:rowOff>
    </xdr:from>
    <xdr:to>
      <xdr:col>45</xdr:col>
      <xdr:colOff>177800</xdr:colOff>
      <xdr:row>96</xdr:row>
      <xdr:rowOff>16929</xdr:rowOff>
    </xdr:to>
    <xdr:cxnSp macro="">
      <xdr:nvCxnSpPr>
        <xdr:cNvPr id="472" name="直線コネクタ 471"/>
        <xdr:cNvCxnSpPr/>
      </xdr:nvCxnSpPr>
      <xdr:spPr>
        <a:xfrm>
          <a:off x="7861300" y="16410242"/>
          <a:ext cx="889000" cy="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3" name="フローチャート: 判断 472"/>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4" name="テキスト ボックス 473"/>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122492</xdr:rowOff>
    </xdr:from>
    <xdr:to>
      <xdr:col>41</xdr:col>
      <xdr:colOff>50800</xdr:colOff>
      <xdr:row>95</xdr:row>
      <xdr:rowOff>154139</xdr:rowOff>
    </xdr:to>
    <xdr:cxnSp macro="">
      <xdr:nvCxnSpPr>
        <xdr:cNvPr id="475" name="直線コネクタ 474"/>
        <xdr:cNvCxnSpPr/>
      </xdr:nvCxnSpPr>
      <xdr:spPr>
        <a:xfrm flipV="1">
          <a:off x="6972300" y="16410242"/>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6" name="フローチャート: 判断 475"/>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7" name="テキスト ボックス 476"/>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8" name="フローチャート: 判断 477"/>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79" name="テキスト ボックス 478"/>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134468</xdr:rowOff>
    </xdr:from>
    <xdr:to>
      <xdr:col>55</xdr:col>
      <xdr:colOff>50800</xdr:colOff>
      <xdr:row>95</xdr:row>
      <xdr:rowOff>64618</xdr:rowOff>
    </xdr:to>
    <xdr:sp macro="" textlink="">
      <xdr:nvSpPr>
        <xdr:cNvPr id="485" name="楕円 484"/>
        <xdr:cNvSpPr/>
      </xdr:nvSpPr>
      <xdr:spPr>
        <a:xfrm>
          <a:off x="10426700" y="162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157345</xdr:rowOff>
    </xdr:from>
    <xdr:ext cx="534377" cy="259045"/>
    <xdr:sp macro="" textlink="">
      <xdr:nvSpPr>
        <xdr:cNvPr id="486" name="普通建設事業費 （ うち更新整備　）該当値テキスト"/>
        <xdr:cNvSpPr txBox="1"/>
      </xdr:nvSpPr>
      <xdr:spPr>
        <a:xfrm>
          <a:off x="10528300" y="161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75312</xdr:rowOff>
    </xdr:from>
    <xdr:to>
      <xdr:col>50</xdr:col>
      <xdr:colOff>165100</xdr:colOff>
      <xdr:row>95</xdr:row>
      <xdr:rowOff>5462</xdr:rowOff>
    </xdr:to>
    <xdr:sp macro="" textlink="">
      <xdr:nvSpPr>
        <xdr:cNvPr id="487" name="楕円 486"/>
        <xdr:cNvSpPr/>
      </xdr:nvSpPr>
      <xdr:spPr>
        <a:xfrm>
          <a:off x="9588500" y="161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21989</xdr:rowOff>
    </xdr:from>
    <xdr:ext cx="534377" cy="259045"/>
    <xdr:sp macro="" textlink="">
      <xdr:nvSpPr>
        <xdr:cNvPr id="488" name="テキスト ボックス 487"/>
        <xdr:cNvSpPr txBox="1"/>
      </xdr:nvSpPr>
      <xdr:spPr>
        <a:xfrm>
          <a:off x="9372111" y="159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137579</xdr:rowOff>
    </xdr:from>
    <xdr:to>
      <xdr:col>46</xdr:col>
      <xdr:colOff>38100</xdr:colOff>
      <xdr:row>96</xdr:row>
      <xdr:rowOff>67729</xdr:rowOff>
    </xdr:to>
    <xdr:sp macro="" textlink="">
      <xdr:nvSpPr>
        <xdr:cNvPr id="489" name="楕円 488"/>
        <xdr:cNvSpPr/>
      </xdr:nvSpPr>
      <xdr:spPr>
        <a:xfrm>
          <a:off x="8699500" y="164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84256</xdr:rowOff>
    </xdr:from>
    <xdr:ext cx="534377" cy="259045"/>
    <xdr:sp macro="" textlink="">
      <xdr:nvSpPr>
        <xdr:cNvPr id="490" name="テキスト ボックス 489"/>
        <xdr:cNvSpPr txBox="1"/>
      </xdr:nvSpPr>
      <xdr:spPr>
        <a:xfrm>
          <a:off x="8483111" y="162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71692</xdr:rowOff>
    </xdr:from>
    <xdr:to>
      <xdr:col>41</xdr:col>
      <xdr:colOff>101600</xdr:colOff>
      <xdr:row>96</xdr:row>
      <xdr:rowOff>1842</xdr:rowOff>
    </xdr:to>
    <xdr:sp macro="" textlink="">
      <xdr:nvSpPr>
        <xdr:cNvPr id="491" name="楕円 490"/>
        <xdr:cNvSpPr/>
      </xdr:nvSpPr>
      <xdr:spPr>
        <a:xfrm>
          <a:off x="7810500" y="163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18369</xdr:rowOff>
    </xdr:from>
    <xdr:ext cx="534377" cy="259045"/>
    <xdr:sp macro="" textlink="">
      <xdr:nvSpPr>
        <xdr:cNvPr id="492" name="テキスト ボックス 491"/>
        <xdr:cNvSpPr txBox="1"/>
      </xdr:nvSpPr>
      <xdr:spPr>
        <a:xfrm>
          <a:off x="7594111"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103339</xdr:rowOff>
    </xdr:from>
    <xdr:to>
      <xdr:col>36</xdr:col>
      <xdr:colOff>165100</xdr:colOff>
      <xdr:row>96</xdr:row>
      <xdr:rowOff>33489</xdr:rowOff>
    </xdr:to>
    <xdr:sp macro="" textlink="">
      <xdr:nvSpPr>
        <xdr:cNvPr id="493" name="楕円 492"/>
        <xdr:cNvSpPr/>
      </xdr:nvSpPr>
      <xdr:spPr>
        <a:xfrm>
          <a:off x="6921500" y="163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50016</xdr:rowOff>
    </xdr:from>
    <xdr:ext cx="534377" cy="259045"/>
    <xdr:sp macro="" textlink="">
      <xdr:nvSpPr>
        <xdr:cNvPr id="494" name="テキスト ボックス 493"/>
        <xdr:cNvSpPr txBox="1"/>
      </xdr:nvSpPr>
      <xdr:spPr>
        <a:xfrm>
          <a:off x="6705111" y="161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139662</xdr:rowOff>
    </xdr:from>
    <xdr:to>
      <xdr:col>85</xdr:col>
      <xdr:colOff>126364</xdr:colOff>
      <xdr:row>39</xdr:row>
      <xdr:rowOff>44450</xdr:rowOff>
    </xdr:to>
    <xdr:cxnSp macro="">
      <xdr:nvCxnSpPr>
        <xdr:cNvPr id="518" name="直線コネクタ 517"/>
        <xdr:cNvCxnSpPr/>
      </xdr:nvCxnSpPr>
      <xdr:spPr>
        <a:xfrm flipV="1">
          <a:off x="16317595" y="5797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59758</xdr:rowOff>
    </xdr:from>
    <xdr:ext cx="249299" cy="259045"/>
    <xdr:sp macro="" textlink="">
      <xdr:nvSpPr>
        <xdr:cNvPr id="519" name="災害復旧事業費最小値テキスト"/>
        <xdr:cNvSpPr txBox="1"/>
      </xdr:nvSpPr>
      <xdr:spPr>
        <a:xfrm>
          <a:off x="16370300" y="67463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86339</xdr:rowOff>
    </xdr:from>
    <xdr:ext cx="534377" cy="259045"/>
    <xdr:sp macro="" textlink="">
      <xdr:nvSpPr>
        <xdr:cNvPr id="521" name="災害復旧事業費最大値テキスト"/>
        <xdr:cNvSpPr txBox="1"/>
      </xdr:nvSpPr>
      <xdr:spPr>
        <a:xfrm>
          <a:off x="16370300" y="55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139662</xdr:rowOff>
    </xdr:from>
    <xdr:to>
      <xdr:col>86</xdr:col>
      <xdr:colOff>25400</xdr:colOff>
      <xdr:row>33</xdr:row>
      <xdr:rowOff>139662</xdr:rowOff>
    </xdr:to>
    <xdr:cxnSp macro="">
      <xdr:nvCxnSpPr>
        <xdr:cNvPr id="522" name="直線コネクタ 521"/>
        <xdr:cNvCxnSpPr/>
      </xdr:nvCxnSpPr>
      <xdr:spPr>
        <a:xfrm>
          <a:off x="16230600" y="579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139662</xdr:rowOff>
    </xdr:from>
    <xdr:to>
      <xdr:col>85</xdr:col>
      <xdr:colOff>127000</xdr:colOff>
      <xdr:row>37</xdr:row>
      <xdr:rowOff>71501</xdr:rowOff>
    </xdr:to>
    <xdr:cxnSp macro="">
      <xdr:nvCxnSpPr>
        <xdr:cNvPr id="523" name="直線コネクタ 522"/>
        <xdr:cNvCxnSpPr/>
      </xdr:nvCxnSpPr>
      <xdr:spPr>
        <a:xfrm flipV="1">
          <a:off x="15481300" y="5797512"/>
          <a:ext cx="838200" cy="6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104208</xdr:rowOff>
    </xdr:from>
    <xdr:ext cx="469744" cy="259045"/>
    <xdr:sp macro="" textlink="">
      <xdr:nvSpPr>
        <xdr:cNvPr id="524" name="災害復旧事業費平均値テキスト"/>
        <xdr:cNvSpPr txBox="1"/>
      </xdr:nvSpPr>
      <xdr:spPr>
        <a:xfrm>
          <a:off x="16370300" y="661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125781</xdr:rowOff>
    </xdr:from>
    <xdr:to>
      <xdr:col>85</xdr:col>
      <xdr:colOff>177800</xdr:colOff>
      <xdr:row>39</xdr:row>
      <xdr:rowOff>55931</xdr:rowOff>
    </xdr:to>
    <xdr:sp macro="" textlink="">
      <xdr:nvSpPr>
        <xdr:cNvPr id="525" name="フローチャート: 判断 524"/>
        <xdr:cNvSpPr/>
      </xdr:nvSpPr>
      <xdr:spPr>
        <a:xfrm>
          <a:off x="16268700" y="664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71501</xdr:rowOff>
    </xdr:from>
    <xdr:to>
      <xdr:col>81</xdr:col>
      <xdr:colOff>50800</xdr:colOff>
      <xdr:row>38</xdr:row>
      <xdr:rowOff>68872</xdr:rowOff>
    </xdr:to>
    <xdr:cxnSp macro="">
      <xdr:nvCxnSpPr>
        <xdr:cNvPr id="526" name="直線コネクタ 525"/>
        <xdr:cNvCxnSpPr/>
      </xdr:nvCxnSpPr>
      <xdr:spPr>
        <a:xfrm flipV="1">
          <a:off x="14592300" y="641515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124143</xdr:rowOff>
    </xdr:from>
    <xdr:to>
      <xdr:col>81</xdr:col>
      <xdr:colOff>101600</xdr:colOff>
      <xdr:row>39</xdr:row>
      <xdr:rowOff>54293</xdr:rowOff>
    </xdr:to>
    <xdr:sp macro="" textlink="">
      <xdr:nvSpPr>
        <xdr:cNvPr id="527" name="フローチャート: 判断 526"/>
        <xdr:cNvSpPr/>
      </xdr:nvSpPr>
      <xdr:spPr>
        <a:xfrm>
          <a:off x="15430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45420</xdr:rowOff>
    </xdr:from>
    <xdr:ext cx="469744" cy="259045"/>
    <xdr:sp macro="" textlink="">
      <xdr:nvSpPr>
        <xdr:cNvPr id="528" name="テキスト ボックス 527"/>
        <xdr:cNvSpPr txBox="1"/>
      </xdr:nvSpPr>
      <xdr:spPr>
        <a:xfrm>
          <a:off x="15246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123431</xdr:rowOff>
    </xdr:from>
    <xdr:to>
      <xdr:col>76</xdr:col>
      <xdr:colOff>114300</xdr:colOff>
      <xdr:row>38</xdr:row>
      <xdr:rowOff>68872</xdr:rowOff>
    </xdr:to>
    <xdr:cxnSp macro="">
      <xdr:nvCxnSpPr>
        <xdr:cNvPr id="529" name="直線コネクタ 528"/>
        <xdr:cNvCxnSpPr/>
      </xdr:nvCxnSpPr>
      <xdr:spPr>
        <a:xfrm>
          <a:off x="13703300" y="6295631"/>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127229</xdr:rowOff>
    </xdr:from>
    <xdr:to>
      <xdr:col>76</xdr:col>
      <xdr:colOff>165100</xdr:colOff>
      <xdr:row>39</xdr:row>
      <xdr:rowOff>57379</xdr:rowOff>
    </xdr:to>
    <xdr:sp macro="" textlink="">
      <xdr:nvSpPr>
        <xdr:cNvPr id="530" name="フローチャート: 判断 529"/>
        <xdr:cNvSpPr/>
      </xdr:nvSpPr>
      <xdr:spPr>
        <a:xfrm>
          <a:off x="14541500" y="66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48506</xdr:rowOff>
    </xdr:from>
    <xdr:ext cx="378565" cy="259045"/>
    <xdr:sp macro="" textlink="">
      <xdr:nvSpPr>
        <xdr:cNvPr id="531" name="テキスト ボックス 530"/>
        <xdr:cNvSpPr txBox="1"/>
      </xdr:nvSpPr>
      <xdr:spPr>
        <a:xfrm>
          <a:off x="14403017" y="673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134176</xdr:rowOff>
    </xdr:from>
    <xdr:to>
      <xdr:col>71</xdr:col>
      <xdr:colOff>177800</xdr:colOff>
      <xdr:row>36</xdr:row>
      <xdr:rowOff>123431</xdr:rowOff>
    </xdr:to>
    <xdr:cxnSp macro="">
      <xdr:nvCxnSpPr>
        <xdr:cNvPr id="532" name="直線コネクタ 531"/>
        <xdr:cNvCxnSpPr/>
      </xdr:nvCxnSpPr>
      <xdr:spPr>
        <a:xfrm>
          <a:off x="12814300" y="5449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115951</xdr:rowOff>
    </xdr:from>
    <xdr:to>
      <xdr:col>72</xdr:col>
      <xdr:colOff>38100</xdr:colOff>
      <xdr:row>39</xdr:row>
      <xdr:rowOff>46101</xdr:rowOff>
    </xdr:to>
    <xdr:sp macro="" textlink="">
      <xdr:nvSpPr>
        <xdr:cNvPr id="533" name="フローチャート: 判断 532"/>
        <xdr:cNvSpPr/>
      </xdr:nvSpPr>
      <xdr:spPr>
        <a:xfrm>
          <a:off x="136525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37228</xdr:rowOff>
    </xdr:from>
    <xdr:ext cx="469744" cy="259045"/>
    <xdr:sp macro="" textlink="">
      <xdr:nvSpPr>
        <xdr:cNvPr id="534" name="テキスト ボックス 533"/>
        <xdr:cNvSpPr txBox="1"/>
      </xdr:nvSpPr>
      <xdr:spPr>
        <a:xfrm>
          <a:off x="13468428" y="672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101968</xdr:rowOff>
    </xdr:from>
    <xdr:to>
      <xdr:col>67</xdr:col>
      <xdr:colOff>101600</xdr:colOff>
      <xdr:row>39</xdr:row>
      <xdr:rowOff>32118</xdr:rowOff>
    </xdr:to>
    <xdr:sp macro="" textlink="">
      <xdr:nvSpPr>
        <xdr:cNvPr id="535" name="フローチャート: 判断 534"/>
        <xdr:cNvSpPr/>
      </xdr:nvSpPr>
      <xdr:spPr>
        <a:xfrm>
          <a:off x="12763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23245</xdr:rowOff>
    </xdr:from>
    <xdr:ext cx="469744" cy="259045"/>
    <xdr:sp macro="" textlink="">
      <xdr:nvSpPr>
        <xdr:cNvPr id="536" name="テキスト ボックス 535"/>
        <xdr:cNvSpPr txBox="1"/>
      </xdr:nvSpPr>
      <xdr:spPr>
        <a:xfrm>
          <a:off x="12579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88862</xdr:rowOff>
    </xdr:from>
    <xdr:to>
      <xdr:col>85</xdr:col>
      <xdr:colOff>177800</xdr:colOff>
      <xdr:row>34</xdr:row>
      <xdr:rowOff>19012</xdr:rowOff>
    </xdr:to>
    <xdr:sp macro="" textlink="">
      <xdr:nvSpPr>
        <xdr:cNvPr id="542" name="楕円 541"/>
        <xdr:cNvSpPr/>
      </xdr:nvSpPr>
      <xdr:spPr>
        <a:xfrm>
          <a:off x="16268700" y="57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41889</xdr:rowOff>
    </xdr:from>
    <xdr:ext cx="534377" cy="259045"/>
    <xdr:sp macro="" textlink="">
      <xdr:nvSpPr>
        <xdr:cNvPr id="543" name="災害復旧事業費該当値テキスト"/>
        <xdr:cNvSpPr txBox="1"/>
      </xdr:nvSpPr>
      <xdr:spPr>
        <a:xfrm>
          <a:off x="16370300" y="56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20701</xdr:rowOff>
    </xdr:from>
    <xdr:to>
      <xdr:col>81</xdr:col>
      <xdr:colOff>101600</xdr:colOff>
      <xdr:row>37</xdr:row>
      <xdr:rowOff>122301</xdr:rowOff>
    </xdr:to>
    <xdr:sp macro="" textlink="">
      <xdr:nvSpPr>
        <xdr:cNvPr id="544" name="楕円 543"/>
        <xdr:cNvSpPr/>
      </xdr:nvSpPr>
      <xdr:spPr>
        <a:xfrm>
          <a:off x="15430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138828</xdr:rowOff>
    </xdr:from>
    <xdr:ext cx="469744" cy="259045"/>
    <xdr:sp macro="" textlink="">
      <xdr:nvSpPr>
        <xdr:cNvPr id="545" name="テキスト ボックス 544"/>
        <xdr:cNvSpPr txBox="1"/>
      </xdr:nvSpPr>
      <xdr:spPr>
        <a:xfrm>
          <a:off x="15246428" y="61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18072</xdr:rowOff>
    </xdr:from>
    <xdr:to>
      <xdr:col>76</xdr:col>
      <xdr:colOff>165100</xdr:colOff>
      <xdr:row>38</xdr:row>
      <xdr:rowOff>119672</xdr:rowOff>
    </xdr:to>
    <xdr:sp macro="" textlink="">
      <xdr:nvSpPr>
        <xdr:cNvPr id="546" name="楕円 545"/>
        <xdr:cNvSpPr/>
      </xdr:nvSpPr>
      <xdr:spPr>
        <a:xfrm>
          <a:off x="14541500" y="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136199</xdr:rowOff>
    </xdr:from>
    <xdr:ext cx="469744" cy="259045"/>
    <xdr:sp macro="" textlink="">
      <xdr:nvSpPr>
        <xdr:cNvPr id="547" name="テキスト ボックス 546"/>
        <xdr:cNvSpPr txBox="1"/>
      </xdr:nvSpPr>
      <xdr:spPr>
        <a:xfrm>
          <a:off x="14357428" y="63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72631</xdr:rowOff>
    </xdr:from>
    <xdr:to>
      <xdr:col>72</xdr:col>
      <xdr:colOff>38100</xdr:colOff>
      <xdr:row>37</xdr:row>
      <xdr:rowOff>2781</xdr:rowOff>
    </xdr:to>
    <xdr:sp macro="" textlink="">
      <xdr:nvSpPr>
        <xdr:cNvPr id="548" name="楕円 547"/>
        <xdr:cNvSpPr/>
      </xdr:nvSpPr>
      <xdr:spPr>
        <a:xfrm>
          <a:off x="136525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19308</xdr:rowOff>
    </xdr:from>
    <xdr:ext cx="534377" cy="259045"/>
    <xdr:sp macro="" textlink="">
      <xdr:nvSpPr>
        <xdr:cNvPr id="549" name="テキスト ボックス 548"/>
        <xdr:cNvSpPr txBox="1"/>
      </xdr:nvSpPr>
      <xdr:spPr>
        <a:xfrm>
          <a:off x="13436111" y="60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83376</xdr:rowOff>
    </xdr:from>
    <xdr:to>
      <xdr:col>67</xdr:col>
      <xdr:colOff>101600</xdr:colOff>
      <xdr:row>32</xdr:row>
      <xdr:rowOff>13526</xdr:rowOff>
    </xdr:to>
    <xdr:sp macro="" textlink="">
      <xdr:nvSpPr>
        <xdr:cNvPr id="550" name="楕円 549"/>
        <xdr:cNvSpPr/>
      </xdr:nvSpPr>
      <xdr:spPr>
        <a:xfrm>
          <a:off x="12763500" y="53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30053</xdr:rowOff>
    </xdr:from>
    <xdr:ext cx="534377" cy="259045"/>
    <xdr:sp macro="" textlink="">
      <xdr:nvSpPr>
        <xdr:cNvPr id="551" name="テキスト ボックス 550"/>
        <xdr:cNvSpPr txBox="1"/>
      </xdr:nvSpPr>
      <xdr:spPr>
        <a:xfrm>
          <a:off x="12547111" y="51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25844</xdr:rowOff>
    </xdr:from>
    <xdr:to>
      <xdr:col>85</xdr:col>
      <xdr:colOff>127000</xdr:colOff>
      <xdr:row>70</xdr:row>
      <xdr:rowOff>55283</xdr:rowOff>
    </xdr:to>
    <xdr:cxnSp macro="">
      <xdr:nvCxnSpPr>
        <xdr:cNvPr id="629" name="直線コネクタ 628"/>
        <xdr:cNvCxnSpPr/>
      </xdr:nvCxnSpPr>
      <xdr:spPr>
        <a:xfrm flipV="1">
          <a:off x="15481300" y="12027344"/>
          <a:ext cx="8382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55283</xdr:rowOff>
    </xdr:from>
    <xdr:to>
      <xdr:col>81</xdr:col>
      <xdr:colOff>50800</xdr:colOff>
      <xdr:row>71</xdr:row>
      <xdr:rowOff>114071</xdr:rowOff>
    </xdr:to>
    <xdr:cxnSp macro="">
      <xdr:nvCxnSpPr>
        <xdr:cNvPr id="632" name="直線コネクタ 631"/>
        <xdr:cNvCxnSpPr/>
      </xdr:nvCxnSpPr>
      <xdr:spPr>
        <a:xfrm flipV="1">
          <a:off x="14592300" y="12056783"/>
          <a:ext cx="889000" cy="2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145504</xdr:rowOff>
    </xdr:from>
    <xdr:to>
      <xdr:col>76</xdr:col>
      <xdr:colOff>114300</xdr:colOff>
      <xdr:row>71</xdr:row>
      <xdr:rowOff>114071</xdr:rowOff>
    </xdr:to>
    <xdr:cxnSp macro="">
      <xdr:nvCxnSpPr>
        <xdr:cNvPr id="635" name="直線コネクタ 634"/>
        <xdr:cNvCxnSpPr/>
      </xdr:nvCxnSpPr>
      <xdr:spPr>
        <a:xfrm>
          <a:off x="13703300" y="12147004"/>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145504</xdr:rowOff>
    </xdr:from>
    <xdr:to>
      <xdr:col>71</xdr:col>
      <xdr:colOff>177800</xdr:colOff>
      <xdr:row>71</xdr:row>
      <xdr:rowOff>103836</xdr:rowOff>
    </xdr:to>
    <xdr:cxnSp macro="">
      <xdr:nvCxnSpPr>
        <xdr:cNvPr id="638" name="直線コネクタ 637"/>
        <xdr:cNvCxnSpPr/>
      </xdr:nvCxnSpPr>
      <xdr:spPr>
        <a:xfrm flipV="1">
          <a:off x="12814300" y="12147004"/>
          <a:ext cx="889000" cy="1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146494</xdr:rowOff>
    </xdr:from>
    <xdr:to>
      <xdr:col>85</xdr:col>
      <xdr:colOff>177800</xdr:colOff>
      <xdr:row>70</xdr:row>
      <xdr:rowOff>76644</xdr:rowOff>
    </xdr:to>
    <xdr:sp macro="" textlink="">
      <xdr:nvSpPr>
        <xdr:cNvPr id="648" name="楕円 647"/>
        <xdr:cNvSpPr/>
      </xdr:nvSpPr>
      <xdr:spPr>
        <a:xfrm>
          <a:off x="16268700" y="119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99521</xdr:rowOff>
    </xdr:from>
    <xdr:ext cx="599010" cy="259045"/>
    <xdr:sp macro="" textlink="">
      <xdr:nvSpPr>
        <xdr:cNvPr id="649" name="公債費該当値テキスト"/>
        <xdr:cNvSpPr txBox="1"/>
      </xdr:nvSpPr>
      <xdr:spPr>
        <a:xfrm>
          <a:off x="16370300" y="119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4483</xdr:rowOff>
    </xdr:from>
    <xdr:to>
      <xdr:col>81</xdr:col>
      <xdr:colOff>101600</xdr:colOff>
      <xdr:row>70</xdr:row>
      <xdr:rowOff>106083</xdr:rowOff>
    </xdr:to>
    <xdr:sp macro="" textlink="">
      <xdr:nvSpPr>
        <xdr:cNvPr id="650" name="楕円 649"/>
        <xdr:cNvSpPr/>
      </xdr:nvSpPr>
      <xdr:spPr>
        <a:xfrm>
          <a:off x="15430500" y="120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122610</xdr:rowOff>
    </xdr:from>
    <xdr:ext cx="599010" cy="259045"/>
    <xdr:sp macro="" textlink="">
      <xdr:nvSpPr>
        <xdr:cNvPr id="651" name="テキスト ボックス 650"/>
        <xdr:cNvSpPr txBox="1"/>
      </xdr:nvSpPr>
      <xdr:spPr>
        <a:xfrm>
          <a:off x="15181795"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63271</xdr:rowOff>
    </xdr:from>
    <xdr:to>
      <xdr:col>76</xdr:col>
      <xdr:colOff>165100</xdr:colOff>
      <xdr:row>71</xdr:row>
      <xdr:rowOff>164871</xdr:rowOff>
    </xdr:to>
    <xdr:sp macro="" textlink="">
      <xdr:nvSpPr>
        <xdr:cNvPr id="652" name="楕円 651"/>
        <xdr:cNvSpPr/>
      </xdr:nvSpPr>
      <xdr:spPr>
        <a:xfrm>
          <a:off x="14541500" y="12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9948</xdr:rowOff>
    </xdr:from>
    <xdr:ext cx="599010" cy="259045"/>
    <xdr:sp macro="" textlink="">
      <xdr:nvSpPr>
        <xdr:cNvPr id="653" name="テキスト ボックス 652"/>
        <xdr:cNvSpPr txBox="1"/>
      </xdr:nvSpPr>
      <xdr:spPr>
        <a:xfrm>
          <a:off x="14292795" y="1201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94704</xdr:rowOff>
    </xdr:from>
    <xdr:to>
      <xdr:col>72</xdr:col>
      <xdr:colOff>38100</xdr:colOff>
      <xdr:row>71</xdr:row>
      <xdr:rowOff>24854</xdr:rowOff>
    </xdr:to>
    <xdr:sp macro="" textlink="">
      <xdr:nvSpPr>
        <xdr:cNvPr id="654" name="楕円 653"/>
        <xdr:cNvSpPr/>
      </xdr:nvSpPr>
      <xdr:spPr>
        <a:xfrm>
          <a:off x="13652500" y="120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41381</xdr:rowOff>
    </xdr:from>
    <xdr:ext cx="599010" cy="259045"/>
    <xdr:sp macro="" textlink="">
      <xdr:nvSpPr>
        <xdr:cNvPr id="655" name="テキスト ボックス 654"/>
        <xdr:cNvSpPr txBox="1"/>
      </xdr:nvSpPr>
      <xdr:spPr>
        <a:xfrm>
          <a:off x="13403795" y="118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53036</xdr:rowOff>
    </xdr:from>
    <xdr:to>
      <xdr:col>67</xdr:col>
      <xdr:colOff>101600</xdr:colOff>
      <xdr:row>71</xdr:row>
      <xdr:rowOff>154636</xdr:rowOff>
    </xdr:to>
    <xdr:sp macro="" textlink="">
      <xdr:nvSpPr>
        <xdr:cNvPr id="656" name="楕円 655"/>
        <xdr:cNvSpPr/>
      </xdr:nvSpPr>
      <xdr:spPr>
        <a:xfrm>
          <a:off x="12763500" y="122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171163</xdr:rowOff>
    </xdr:from>
    <xdr:ext cx="599010" cy="259045"/>
    <xdr:sp macro="" textlink="">
      <xdr:nvSpPr>
        <xdr:cNvPr id="657" name="テキスト ボックス 656"/>
        <xdr:cNvSpPr txBox="1"/>
      </xdr:nvSpPr>
      <xdr:spPr>
        <a:xfrm>
          <a:off x="12514795" y="120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158395</xdr:rowOff>
    </xdr:from>
    <xdr:to>
      <xdr:col>85</xdr:col>
      <xdr:colOff>127000</xdr:colOff>
      <xdr:row>97</xdr:row>
      <xdr:rowOff>55384</xdr:rowOff>
    </xdr:to>
    <xdr:cxnSp macro="">
      <xdr:nvCxnSpPr>
        <xdr:cNvPr id="686" name="直線コネクタ 685"/>
        <xdr:cNvCxnSpPr/>
      </xdr:nvCxnSpPr>
      <xdr:spPr>
        <a:xfrm>
          <a:off x="15481300" y="16617595"/>
          <a:ext cx="8382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7"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54559</xdr:rowOff>
    </xdr:from>
    <xdr:to>
      <xdr:col>81</xdr:col>
      <xdr:colOff>50800</xdr:colOff>
      <xdr:row>96</xdr:row>
      <xdr:rowOff>158395</xdr:rowOff>
    </xdr:to>
    <xdr:cxnSp macro="">
      <xdr:nvCxnSpPr>
        <xdr:cNvPr id="689" name="直線コネクタ 688"/>
        <xdr:cNvCxnSpPr/>
      </xdr:nvCxnSpPr>
      <xdr:spPr>
        <a:xfrm>
          <a:off x="14592300" y="16342309"/>
          <a:ext cx="889000" cy="2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54559</xdr:rowOff>
    </xdr:from>
    <xdr:to>
      <xdr:col>76</xdr:col>
      <xdr:colOff>114300</xdr:colOff>
      <xdr:row>97</xdr:row>
      <xdr:rowOff>150457</xdr:rowOff>
    </xdr:to>
    <xdr:cxnSp macro="">
      <xdr:nvCxnSpPr>
        <xdr:cNvPr id="692" name="直線コネクタ 691"/>
        <xdr:cNvCxnSpPr/>
      </xdr:nvCxnSpPr>
      <xdr:spPr>
        <a:xfrm flipV="1">
          <a:off x="13703300" y="16342309"/>
          <a:ext cx="889000" cy="4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166433</xdr:rowOff>
    </xdr:from>
    <xdr:to>
      <xdr:col>71</xdr:col>
      <xdr:colOff>177800</xdr:colOff>
      <xdr:row>97</xdr:row>
      <xdr:rowOff>150457</xdr:rowOff>
    </xdr:to>
    <xdr:cxnSp macro="">
      <xdr:nvCxnSpPr>
        <xdr:cNvPr id="695" name="直線コネクタ 694"/>
        <xdr:cNvCxnSpPr/>
      </xdr:nvCxnSpPr>
      <xdr:spPr>
        <a:xfrm>
          <a:off x="12814300" y="16625633"/>
          <a:ext cx="8890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9" name="テキスト ボックス 698"/>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4584</xdr:rowOff>
    </xdr:from>
    <xdr:to>
      <xdr:col>85</xdr:col>
      <xdr:colOff>177800</xdr:colOff>
      <xdr:row>97</xdr:row>
      <xdr:rowOff>106184</xdr:rowOff>
    </xdr:to>
    <xdr:sp macro="" textlink="">
      <xdr:nvSpPr>
        <xdr:cNvPr id="705" name="楕円 704"/>
        <xdr:cNvSpPr/>
      </xdr:nvSpPr>
      <xdr:spPr>
        <a:xfrm>
          <a:off x="162687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27461</xdr:rowOff>
    </xdr:from>
    <xdr:ext cx="534377" cy="259045"/>
    <xdr:sp macro="" textlink="">
      <xdr:nvSpPr>
        <xdr:cNvPr id="706" name="積立金該当値テキスト"/>
        <xdr:cNvSpPr txBox="1"/>
      </xdr:nvSpPr>
      <xdr:spPr>
        <a:xfrm>
          <a:off x="16370300" y="164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107595</xdr:rowOff>
    </xdr:from>
    <xdr:to>
      <xdr:col>81</xdr:col>
      <xdr:colOff>101600</xdr:colOff>
      <xdr:row>97</xdr:row>
      <xdr:rowOff>37745</xdr:rowOff>
    </xdr:to>
    <xdr:sp macro="" textlink="">
      <xdr:nvSpPr>
        <xdr:cNvPr id="707" name="楕円 706"/>
        <xdr:cNvSpPr/>
      </xdr:nvSpPr>
      <xdr:spPr>
        <a:xfrm>
          <a:off x="15430500" y="165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54272</xdr:rowOff>
    </xdr:from>
    <xdr:ext cx="534377" cy="259045"/>
    <xdr:sp macro="" textlink="">
      <xdr:nvSpPr>
        <xdr:cNvPr id="708" name="テキスト ボックス 707"/>
        <xdr:cNvSpPr txBox="1"/>
      </xdr:nvSpPr>
      <xdr:spPr>
        <a:xfrm>
          <a:off x="15214111" y="163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3759</xdr:rowOff>
    </xdr:from>
    <xdr:to>
      <xdr:col>76</xdr:col>
      <xdr:colOff>165100</xdr:colOff>
      <xdr:row>95</xdr:row>
      <xdr:rowOff>105359</xdr:rowOff>
    </xdr:to>
    <xdr:sp macro="" textlink="">
      <xdr:nvSpPr>
        <xdr:cNvPr id="709" name="楕円 708"/>
        <xdr:cNvSpPr/>
      </xdr:nvSpPr>
      <xdr:spPr>
        <a:xfrm>
          <a:off x="14541500" y="162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121886</xdr:rowOff>
    </xdr:from>
    <xdr:ext cx="534377" cy="259045"/>
    <xdr:sp macro="" textlink="">
      <xdr:nvSpPr>
        <xdr:cNvPr id="710" name="テキスト ボックス 709"/>
        <xdr:cNvSpPr txBox="1"/>
      </xdr:nvSpPr>
      <xdr:spPr>
        <a:xfrm>
          <a:off x="14325111" y="160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99657</xdr:rowOff>
    </xdr:from>
    <xdr:to>
      <xdr:col>72</xdr:col>
      <xdr:colOff>38100</xdr:colOff>
      <xdr:row>98</xdr:row>
      <xdr:rowOff>29807</xdr:rowOff>
    </xdr:to>
    <xdr:sp macro="" textlink="">
      <xdr:nvSpPr>
        <xdr:cNvPr id="711" name="楕円 710"/>
        <xdr:cNvSpPr/>
      </xdr:nvSpPr>
      <xdr:spPr>
        <a:xfrm>
          <a:off x="13652500" y="167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46334</xdr:rowOff>
    </xdr:from>
    <xdr:ext cx="534377" cy="259045"/>
    <xdr:sp macro="" textlink="">
      <xdr:nvSpPr>
        <xdr:cNvPr id="712" name="テキスト ボックス 711"/>
        <xdr:cNvSpPr txBox="1"/>
      </xdr:nvSpPr>
      <xdr:spPr>
        <a:xfrm>
          <a:off x="13436111" y="1650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115633</xdr:rowOff>
    </xdr:from>
    <xdr:to>
      <xdr:col>67</xdr:col>
      <xdr:colOff>101600</xdr:colOff>
      <xdr:row>97</xdr:row>
      <xdr:rowOff>45783</xdr:rowOff>
    </xdr:to>
    <xdr:sp macro="" textlink="">
      <xdr:nvSpPr>
        <xdr:cNvPr id="713" name="楕円 712"/>
        <xdr:cNvSpPr/>
      </xdr:nvSpPr>
      <xdr:spPr>
        <a:xfrm>
          <a:off x="12763500" y="165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62310</xdr:rowOff>
    </xdr:from>
    <xdr:ext cx="534377" cy="259045"/>
    <xdr:sp macro="" textlink="">
      <xdr:nvSpPr>
        <xdr:cNvPr id="714" name="テキスト ボックス 713"/>
        <xdr:cNvSpPr txBox="1"/>
      </xdr:nvSpPr>
      <xdr:spPr>
        <a:xfrm>
          <a:off x="12547111" y="163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67364</xdr:rowOff>
    </xdr:from>
    <xdr:to>
      <xdr:col>116</xdr:col>
      <xdr:colOff>63500</xdr:colOff>
      <xdr:row>36</xdr:row>
      <xdr:rowOff>85326</xdr:rowOff>
    </xdr:to>
    <xdr:cxnSp macro="">
      <xdr:nvCxnSpPr>
        <xdr:cNvPr id="745" name="直線コネクタ 744"/>
        <xdr:cNvCxnSpPr/>
      </xdr:nvCxnSpPr>
      <xdr:spPr>
        <a:xfrm>
          <a:off x="21323300" y="62395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6"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67364</xdr:rowOff>
    </xdr:from>
    <xdr:to>
      <xdr:col>111</xdr:col>
      <xdr:colOff>177800</xdr:colOff>
      <xdr:row>37</xdr:row>
      <xdr:rowOff>72590</xdr:rowOff>
    </xdr:to>
    <xdr:cxnSp macro="">
      <xdr:nvCxnSpPr>
        <xdr:cNvPr id="748" name="直線コネクタ 747"/>
        <xdr:cNvCxnSpPr/>
      </xdr:nvCxnSpPr>
      <xdr:spPr>
        <a:xfrm flipV="1">
          <a:off x="20434300" y="6239564"/>
          <a:ext cx="889000" cy="1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50" name="テキスト ボックス 749"/>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72590</xdr:rowOff>
    </xdr:from>
    <xdr:to>
      <xdr:col>107</xdr:col>
      <xdr:colOff>50800</xdr:colOff>
      <xdr:row>39</xdr:row>
      <xdr:rowOff>98878</xdr:rowOff>
    </xdr:to>
    <xdr:cxnSp macro="">
      <xdr:nvCxnSpPr>
        <xdr:cNvPr id="751" name="直線コネクタ 750"/>
        <xdr:cNvCxnSpPr/>
      </xdr:nvCxnSpPr>
      <xdr:spPr>
        <a:xfrm flipV="1">
          <a:off x="19545300" y="6416240"/>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3" name="テキスト ボックス 752"/>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34526</xdr:rowOff>
    </xdr:from>
    <xdr:to>
      <xdr:col>116</xdr:col>
      <xdr:colOff>114300</xdr:colOff>
      <xdr:row>36</xdr:row>
      <xdr:rowOff>136126</xdr:rowOff>
    </xdr:to>
    <xdr:sp macro="" textlink="">
      <xdr:nvSpPr>
        <xdr:cNvPr id="764" name="楕円 763"/>
        <xdr:cNvSpPr/>
      </xdr:nvSpPr>
      <xdr:spPr>
        <a:xfrm>
          <a:off x="22110700" y="62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57403</xdr:rowOff>
    </xdr:from>
    <xdr:ext cx="469744" cy="259045"/>
    <xdr:sp macro="" textlink="">
      <xdr:nvSpPr>
        <xdr:cNvPr id="765" name="投資及び出資金該当値テキスト"/>
        <xdr:cNvSpPr txBox="1"/>
      </xdr:nvSpPr>
      <xdr:spPr>
        <a:xfrm>
          <a:off x="22212300" y="605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16564</xdr:rowOff>
    </xdr:from>
    <xdr:to>
      <xdr:col>112</xdr:col>
      <xdr:colOff>38100</xdr:colOff>
      <xdr:row>36</xdr:row>
      <xdr:rowOff>118164</xdr:rowOff>
    </xdr:to>
    <xdr:sp macro="" textlink="">
      <xdr:nvSpPr>
        <xdr:cNvPr id="766" name="楕円 765"/>
        <xdr:cNvSpPr/>
      </xdr:nvSpPr>
      <xdr:spPr>
        <a:xfrm>
          <a:off x="21272500" y="61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134691</xdr:rowOff>
    </xdr:from>
    <xdr:ext cx="469744" cy="259045"/>
    <xdr:sp macro="" textlink="">
      <xdr:nvSpPr>
        <xdr:cNvPr id="767" name="テキスト ボックス 766"/>
        <xdr:cNvSpPr txBox="1"/>
      </xdr:nvSpPr>
      <xdr:spPr>
        <a:xfrm>
          <a:off x="21088428" y="596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21790</xdr:rowOff>
    </xdr:from>
    <xdr:to>
      <xdr:col>107</xdr:col>
      <xdr:colOff>101600</xdr:colOff>
      <xdr:row>37</xdr:row>
      <xdr:rowOff>123390</xdr:rowOff>
    </xdr:to>
    <xdr:sp macro="" textlink="">
      <xdr:nvSpPr>
        <xdr:cNvPr id="768" name="楕円 767"/>
        <xdr:cNvSpPr/>
      </xdr:nvSpPr>
      <xdr:spPr>
        <a:xfrm>
          <a:off x="20383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139917</xdr:rowOff>
    </xdr:from>
    <xdr:ext cx="469744" cy="259045"/>
    <xdr:sp macro="" textlink="">
      <xdr:nvSpPr>
        <xdr:cNvPr id="769" name="テキスト ボックス 768"/>
        <xdr:cNvSpPr txBox="1"/>
      </xdr:nvSpPr>
      <xdr:spPr>
        <a:xfrm>
          <a:off x="20199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18276</xdr:rowOff>
    </xdr:from>
    <xdr:to>
      <xdr:col>116</xdr:col>
      <xdr:colOff>63500</xdr:colOff>
      <xdr:row>58</xdr:row>
      <xdr:rowOff>165074</xdr:rowOff>
    </xdr:to>
    <xdr:cxnSp macro="">
      <xdr:nvCxnSpPr>
        <xdr:cNvPr id="802" name="直線コネクタ 801"/>
        <xdr:cNvCxnSpPr/>
      </xdr:nvCxnSpPr>
      <xdr:spPr>
        <a:xfrm>
          <a:off x="21323300" y="9962376"/>
          <a:ext cx="838200" cy="1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18276</xdr:rowOff>
    </xdr:from>
    <xdr:to>
      <xdr:col>111</xdr:col>
      <xdr:colOff>177800</xdr:colOff>
      <xdr:row>58</xdr:row>
      <xdr:rowOff>134518</xdr:rowOff>
    </xdr:to>
    <xdr:cxnSp macro="">
      <xdr:nvCxnSpPr>
        <xdr:cNvPr id="805" name="直線コネクタ 804"/>
        <xdr:cNvCxnSpPr/>
      </xdr:nvCxnSpPr>
      <xdr:spPr>
        <a:xfrm flipV="1">
          <a:off x="20434300" y="9962376"/>
          <a:ext cx="8890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7" name="テキスト ボックス 806"/>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134518</xdr:rowOff>
    </xdr:from>
    <xdr:to>
      <xdr:col>107</xdr:col>
      <xdr:colOff>50800</xdr:colOff>
      <xdr:row>58</xdr:row>
      <xdr:rowOff>153226</xdr:rowOff>
    </xdr:to>
    <xdr:cxnSp macro="">
      <xdr:nvCxnSpPr>
        <xdr:cNvPr id="808" name="直線コネクタ 807"/>
        <xdr:cNvCxnSpPr/>
      </xdr:nvCxnSpPr>
      <xdr:spPr>
        <a:xfrm flipV="1">
          <a:off x="19545300" y="10078618"/>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144844</xdr:rowOff>
    </xdr:from>
    <xdr:to>
      <xdr:col>102</xdr:col>
      <xdr:colOff>114300</xdr:colOff>
      <xdr:row>58</xdr:row>
      <xdr:rowOff>153226</xdr:rowOff>
    </xdr:to>
    <xdr:cxnSp macro="">
      <xdr:nvCxnSpPr>
        <xdr:cNvPr id="811" name="直線コネクタ 810"/>
        <xdr:cNvCxnSpPr/>
      </xdr:nvCxnSpPr>
      <xdr:spPr>
        <a:xfrm>
          <a:off x="18656300" y="10088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114274</xdr:rowOff>
    </xdr:from>
    <xdr:to>
      <xdr:col>116</xdr:col>
      <xdr:colOff>114300</xdr:colOff>
      <xdr:row>59</xdr:row>
      <xdr:rowOff>44424</xdr:rowOff>
    </xdr:to>
    <xdr:sp macro="" textlink="">
      <xdr:nvSpPr>
        <xdr:cNvPr id="821" name="楕円 820"/>
        <xdr:cNvSpPr/>
      </xdr:nvSpPr>
      <xdr:spPr>
        <a:xfrm>
          <a:off x="22110700" y="100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2" name="貸付金該当値テキスト"/>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138926</xdr:rowOff>
    </xdr:from>
    <xdr:to>
      <xdr:col>112</xdr:col>
      <xdr:colOff>38100</xdr:colOff>
      <xdr:row>58</xdr:row>
      <xdr:rowOff>69076</xdr:rowOff>
    </xdr:to>
    <xdr:sp macro="" textlink="">
      <xdr:nvSpPr>
        <xdr:cNvPr id="823" name="楕円 822"/>
        <xdr:cNvSpPr/>
      </xdr:nvSpPr>
      <xdr:spPr>
        <a:xfrm>
          <a:off x="21272500" y="99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85603</xdr:rowOff>
    </xdr:from>
    <xdr:ext cx="469744" cy="259045"/>
    <xdr:sp macro="" textlink="">
      <xdr:nvSpPr>
        <xdr:cNvPr id="824" name="テキスト ボックス 823"/>
        <xdr:cNvSpPr txBox="1"/>
      </xdr:nvSpPr>
      <xdr:spPr>
        <a:xfrm>
          <a:off x="21088428" y="968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83718</xdr:rowOff>
    </xdr:from>
    <xdr:to>
      <xdr:col>107</xdr:col>
      <xdr:colOff>101600</xdr:colOff>
      <xdr:row>59</xdr:row>
      <xdr:rowOff>13868</xdr:rowOff>
    </xdr:to>
    <xdr:sp macro="" textlink="">
      <xdr:nvSpPr>
        <xdr:cNvPr id="825" name="楕円 824"/>
        <xdr:cNvSpPr/>
      </xdr:nvSpPr>
      <xdr:spPr>
        <a:xfrm>
          <a:off x="20383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4995</xdr:rowOff>
    </xdr:from>
    <xdr:ext cx="469744" cy="259045"/>
    <xdr:sp macro="" textlink="">
      <xdr:nvSpPr>
        <xdr:cNvPr id="826" name="テキスト ボックス 825"/>
        <xdr:cNvSpPr txBox="1"/>
      </xdr:nvSpPr>
      <xdr:spPr>
        <a:xfrm>
          <a:off x="20199428" y="101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102426</xdr:rowOff>
    </xdr:from>
    <xdr:to>
      <xdr:col>102</xdr:col>
      <xdr:colOff>165100</xdr:colOff>
      <xdr:row>59</xdr:row>
      <xdr:rowOff>32576</xdr:rowOff>
    </xdr:to>
    <xdr:sp macro="" textlink="">
      <xdr:nvSpPr>
        <xdr:cNvPr id="827" name="楕円 826"/>
        <xdr:cNvSpPr/>
      </xdr:nvSpPr>
      <xdr:spPr>
        <a:xfrm>
          <a:off x="194945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23703</xdr:rowOff>
    </xdr:from>
    <xdr:ext cx="469744" cy="259045"/>
    <xdr:sp macro="" textlink="">
      <xdr:nvSpPr>
        <xdr:cNvPr id="828" name="テキスト ボックス 827"/>
        <xdr:cNvSpPr txBox="1"/>
      </xdr:nvSpPr>
      <xdr:spPr>
        <a:xfrm>
          <a:off x="19310428" y="101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94044</xdr:rowOff>
    </xdr:from>
    <xdr:to>
      <xdr:col>98</xdr:col>
      <xdr:colOff>38100</xdr:colOff>
      <xdr:row>59</xdr:row>
      <xdr:rowOff>24194</xdr:rowOff>
    </xdr:to>
    <xdr:sp macro="" textlink="">
      <xdr:nvSpPr>
        <xdr:cNvPr id="829" name="楕円 828"/>
        <xdr:cNvSpPr/>
      </xdr:nvSpPr>
      <xdr:spPr>
        <a:xfrm>
          <a:off x="18605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15321</xdr:rowOff>
    </xdr:from>
    <xdr:ext cx="469744" cy="259045"/>
    <xdr:sp macro="" textlink="">
      <xdr:nvSpPr>
        <xdr:cNvPr id="830" name="テキスト ボックス 829"/>
        <xdr:cNvSpPr txBox="1"/>
      </xdr:nvSpPr>
      <xdr:spPr>
        <a:xfrm>
          <a:off x="18421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169941</xdr:rowOff>
    </xdr:from>
    <xdr:to>
      <xdr:col>116</xdr:col>
      <xdr:colOff>63500</xdr:colOff>
      <xdr:row>71</xdr:row>
      <xdr:rowOff>39639</xdr:rowOff>
    </xdr:to>
    <xdr:cxnSp macro="">
      <xdr:nvCxnSpPr>
        <xdr:cNvPr id="862" name="直線コネクタ 861"/>
        <xdr:cNvCxnSpPr/>
      </xdr:nvCxnSpPr>
      <xdr:spPr>
        <a:xfrm flipV="1">
          <a:off x="21323300" y="1217144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3"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39639</xdr:rowOff>
    </xdr:from>
    <xdr:to>
      <xdr:col>111</xdr:col>
      <xdr:colOff>177800</xdr:colOff>
      <xdr:row>71</xdr:row>
      <xdr:rowOff>102928</xdr:rowOff>
    </xdr:to>
    <xdr:cxnSp macro="">
      <xdr:nvCxnSpPr>
        <xdr:cNvPr id="865" name="直線コネクタ 864"/>
        <xdr:cNvCxnSpPr/>
      </xdr:nvCxnSpPr>
      <xdr:spPr>
        <a:xfrm flipV="1">
          <a:off x="20434300" y="12212589"/>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7" name="テキスト ボックス 866"/>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65634</xdr:rowOff>
    </xdr:from>
    <xdr:to>
      <xdr:col>107</xdr:col>
      <xdr:colOff>50800</xdr:colOff>
      <xdr:row>71</xdr:row>
      <xdr:rowOff>102928</xdr:rowOff>
    </xdr:to>
    <xdr:cxnSp macro="">
      <xdr:nvCxnSpPr>
        <xdr:cNvPr id="868" name="直線コネクタ 867"/>
        <xdr:cNvCxnSpPr/>
      </xdr:nvCxnSpPr>
      <xdr:spPr>
        <a:xfrm>
          <a:off x="19545300" y="12067134"/>
          <a:ext cx="889000" cy="2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0" name="テキスト ボックス 869"/>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65634</xdr:rowOff>
    </xdr:from>
    <xdr:to>
      <xdr:col>102</xdr:col>
      <xdr:colOff>114300</xdr:colOff>
      <xdr:row>70</xdr:row>
      <xdr:rowOff>109459</xdr:rowOff>
    </xdr:to>
    <xdr:cxnSp macro="">
      <xdr:nvCxnSpPr>
        <xdr:cNvPr id="871" name="直線コネクタ 870"/>
        <xdr:cNvCxnSpPr/>
      </xdr:nvCxnSpPr>
      <xdr:spPr>
        <a:xfrm flipV="1">
          <a:off x="18656300" y="12067134"/>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3" name="テキスト ボックス 872"/>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5" name="テキスト ボックス 874"/>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119141</xdr:rowOff>
    </xdr:from>
    <xdr:to>
      <xdr:col>116</xdr:col>
      <xdr:colOff>114300</xdr:colOff>
      <xdr:row>71</xdr:row>
      <xdr:rowOff>49291</xdr:rowOff>
    </xdr:to>
    <xdr:sp macro="" textlink="">
      <xdr:nvSpPr>
        <xdr:cNvPr id="881" name="楕円 880"/>
        <xdr:cNvSpPr/>
      </xdr:nvSpPr>
      <xdr:spPr>
        <a:xfrm>
          <a:off x="22110700" y="121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72168</xdr:rowOff>
    </xdr:from>
    <xdr:ext cx="534377" cy="259045"/>
    <xdr:sp macro="" textlink="">
      <xdr:nvSpPr>
        <xdr:cNvPr id="882" name="繰出金該当値テキスト"/>
        <xdr:cNvSpPr txBox="1"/>
      </xdr:nvSpPr>
      <xdr:spPr>
        <a:xfrm>
          <a:off x="22212300" y="120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160289</xdr:rowOff>
    </xdr:from>
    <xdr:to>
      <xdr:col>112</xdr:col>
      <xdr:colOff>38100</xdr:colOff>
      <xdr:row>71</xdr:row>
      <xdr:rowOff>90439</xdr:rowOff>
    </xdr:to>
    <xdr:sp macro="" textlink="">
      <xdr:nvSpPr>
        <xdr:cNvPr id="883" name="楕円 882"/>
        <xdr:cNvSpPr/>
      </xdr:nvSpPr>
      <xdr:spPr>
        <a:xfrm>
          <a:off x="21272500" y="121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106966</xdr:rowOff>
    </xdr:from>
    <xdr:ext cx="534377" cy="259045"/>
    <xdr:sp macro="" textlink="">
      <xdr:nvSpPr>
        <xdr:cNvPr id="884" name="テキスト ボックス 883"/>
        <xdr:cNvSpPr txBox="1"/>
      </xdr:nvSpPr>
      <xdr:spPr>
        <a:xfrm>
          <a:off x="21056111" y="1193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52128</xdr:rowOff>
    </xdr:from>
    <xdr:to>
      <xdr:col>107</xdr:col>
      <xdr:colOff>101600</xdr:colOff>
      <xdr:row>71</xdr:row>
      <xdr:rowOff>153728</xdr:rowOff>
    </xdr:to>
    <xdr:sp macro="" textlink="">
      <xdr:nvSpPr>
        <xdr:cNvPr id="885" name="楕円 884"/>
        <xdr:cNvSpPr/>
      </xdr:nvSpPr>
      <xdr:spPr>
        <a:xfrm>
          <a:off x="20383500" y="122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170255</xdr:rowOff>
    </xdr:from>
    <xdr:ext cx="534377" cy="259045"/>
    <xdr:sp macro="" textlink="">
      <xdr:nvSpPr>
        <xdr:cNvPr id="886" name="テキスト ボックス 885"/>
        <xdr:cNvSpPr txBox="1"/>
      </xdr:nvSpPr>
      <xdr:spPr>
        <a:xfrm>
          <a:off x="20167111" y="120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14834</xdr:rowOff>
    </xdr:from>
    <xdr:to>
      <xdr:col>102</xdr:col>
      <xdr:colOff>165100</xdr:colOff>
      <xdr:row>70</xdr:row>
      <xdr:rowOff>116434</xdr:rowOff>
    </xdr:to>
    <xdr:sp macro="" textlink="">
      <xdr:nvSpPr>
        <xdr:cNvPr id="887" name="楕円 886"/>
        <xdr:cNvSpPr/>
      </xdr:nvSpPr>
      <xdr:spPr>
        <a:xfrm>
          <a:off x="19494500" y="120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132961</xdr:rowOff>
    </xdr:from>
    <xdr:ext cx="534377" cy="259045"/>
    <xdr:sp macro="" textlink="">
      <xdr:nvSpPr>
        <xdr:cNvPr id="888" name="テキスト ボックス 887"/>
        <xdr:cNvSpPr txBox="1"/>
      </xdr:nvSpPr>
      <xdr:spPr>
        <a:xfrm>
          <a:off x="19278111" y="117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58659</xdr:rowOff>
    </xdr:from>
    <xdr:to>
      <xdr:col>98</xdr:col>
      <xdr:colOff>38100</xdr:colOff>
      <xdr:row>70</xdr:row>
      <xdr:rowOff>160259</xdr:rowOff>
    </xdr:to>
    <xdr:sp macro="" textlink="">
      <xdr:nvSpPr>
        <xdr:cNvPr id="889" name="楕円 888"/>
        <xdr:cNvSpPr/>
      </xdr:nvSpPr>
      <xdr:spPr>
        <a:xfrm>
          <a:off x="18605500" y="120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5336</xdr:rowOff>
    </xdr:from>
    <xdr:ext cx="534377" cy="259045"/>
    <xdr:sp macro="" textlink="">
      <xdr:nvSpPr>
        <xdr:cNvPr id="890" name="テキスト ボックス 889"/>
        <xdr:cNvSpPr txBox="1"/>
      </xdr:nvSpPr>
      <xdr:spPr>
        <a:xfrm>
          <a:off x="18389111" y="11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803</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千円となっており、類似団体と比較して一人当たりコストが高い状況となっている。前年度と比較して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倍となっており大幅な増となっているが、これは、主には令和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年度までを集中投資期間として建設事業等を行ったことが要因となっているが、交付税算入の手厚い過疎債や合併特例債の借入を行うなどして、財政状況の健全化に努めている。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千円となっており、類似団体と比較して一人当たりコストが高い状況となっている。これはふるさと寄附金を原資としたふるさと応援基金への積立金が要因となっている。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50,681
50,073
690.68
42,103,833
40,703,785
1,105,004
20,344,889
44,067,553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98552</xdr:rowOff>
    </xdr:from>
    <xdr:to>
      <xdr:col>24</xdr:col>
      <xdr:colOff>63500</xdr:colOff>
      <xdr:row>31</xdr:row>
      <xdr:rowOff>142901</xdr:rowOff>
    </xdr:to>
    <xdr:cxnSp macro="">
      <xdr:nvCxnSpPr>
        <xdr:cNvPr id="59" name="直線コネクタ 58"/>
        <xdr:cNvCxnSpPr/>
      </xdr:nvCxnSpPr>
      <xdr:spPr>
        <a:xfrm>
          <a:off x="3797300" y="5413502"/>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99466</xdr:rowOff>
    </xdr:from>
    <xdr:to>
      <xdr:col>19</xdr:col>
      <xdr:colOff>177800</xdr:colOff>
      <xdr:row>31</xdr:row>
      <xdr:rowOff>98552</xdr:rowOff>
    </xdr:to>
    <xdr:cxnSp macro="">
      <xdr:nvCxnSpPr>
        <xdr:cNvPr id="62" name="直線コネクタ 61"/>
        <xdr:cNvCxnSpPr/>
      </xdr:nvCxnSpPr>
      <xdr:spPr>
        <a:xfrm>
          <a:off x="2908300" y="5242966"/>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99466</xdr:rowOff>
    </xdr:from>
    <xdr:to>
      <xdr:col>15</xdr:col>
      <xdr:colOff>50800</xdr:colOff>
      <xdr:row>31</xdr:row>
      <xdr:rowOff>87579</xdr:rowOff>
    </xdr:to>
    <xdr:cxnSp macro="">
      <xdr:nvCxnSpPr>
        <xdr:cNvPr id="65" name="直線コネクタ 64"/>
        <xdr:cNvCxnSpPr/>
      </xdr:nvCxnSpPr>
      <xdr:spPr>
        <a:xfrm flipV="1">
          <a:off x="2019300" y="524296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87579</xdr:rowOff>
    </xdr:from>
    <xdr:to>
      <xdr:col>10</xdr:col>
      <xdr:colOff>114300</xdr:colOff>
      <xdr:row>31</xdr:row>
      <xdr:rowOff>103124</xdr:rowOff>
    </xdr:to>
    <xdr:cxnSp macro="">
      <xdr:nvCxnSpPr>
        <xdr:cNvPr id="68" name="直線コネクタ 67"/>
        <xdr:cNvCxnSpPr/>
      </xdr:nvCxnSpPr>
      <xdr:spPr>
        <a:xfrm flipV="1">
          <a:off x="1130300" y="54025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92101</xdr:rowOff>
    </xdr:from>
    <xdr:to>
      <xdr:col>24</xdr:col>
      <xdr:colOff>114300</xdr:colOff>
      <xdr:row>32</xdr:row>
      <xdr:rowOff>22251</xdr:rowOff>
    </xdr:to>
    <xdr:sp macro="" textlink="">
      <xdr:nvSpPr>
        <xdr:cNvPr id="78" name="楕円 77"/>
        <xdr:cNvSpPr/>
      </xdr:nvSpPr>
      <xdr:spPr>
        <a:xfrm>
          <a:off x="4584700" y="5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45128</xdr:rowOff>
    </xdr:from>
    <xdr:ext cx="469744" cy="259045"/>
    <xdr:sp macro="" textlink="">
      <xdr:nvSpPr>
        <xdr:cNvPr id="79" name="議会費該当値テキスト"/>
        <xdr:cNvSpPr txBox="1"/>
      </xdr:nvSpPr>
      <xdr:spPr>
        <a:xfrm>
          <a:off x="4686300" y="536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47752</xdr:rowOff>
    </xdr:from>
    <xdr:to>
      <xdr:col>20</xdr:col>
      <xdr:colOff>38100</xdr:colOff>
      <xdr:row>31</xdr:row>
      <xdr:rowOff>149352</xdr:rowOff>
    </xdr:to>
    <xdr:sp macro="" textlink="">
      <xdr:nvSpPr>
        <xdr:cNvPr id="80" name="楕円 79"/>
        <xdr:cNvSpPr/>
      </xdr:nvSpPr>
      <xdr:spPr>
        <a:xfrm>
          <a:off x="3746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165879</xdr:rowOff>
    </xdr:from>
    <xdr:ext cx="469744" cy="259045"/>
    <xdr:sp macro="" textlink="">
      <xdr:nvSpPr>
        <xdr:cNvPr id="81" name="テキスト ボックス 80"/>
        <xdr:cNvSpPr txBox="1"/>
      </xdr:nvSpPr>
      <xdr:spPr>
        <a:xfrm>
          <a:off x="3562428" y="51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48666</xdr:rowOff>
    </xdr:from>
    <xdr:to>
      <xdr:col>15</xdr:col>
      <xdr:colOff>101600</xdr:colOff>
      <xdr:row>30</xdr:row>
      <xdr:rowOff>150266</xdr:rowOff>
    </xdr:to>
    <xdr:sp macro="" textlink="">
      <xdr:nvSpPr>
        <xdr:cNvPr id="82" name="楕円 81"/>
        <xdr:cNvSpPr/>
      </xdr:nvSpPr>
      <xdr:spPr>
        <a:xfrm>
          <a:off x="2857500" y="51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166793</xdr:rowOff>
    </xdr:from>
    <xdr:ext cx="469744" cy="259045"/>
    <xdr:sp macro="" textlink="">
      <xdr:nvSpPr>
        <xdr:cNvPr id="83" name="テキスト ボックス 82"/>
        <xdr:cNvSpPr txBox="1"/>
      </xdr:nvSpPr>
      <xdr:spPr>
        <a:xfrm>
          <a:off x="2673428" y="49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36779</xdr:rowOff>
    </xdr:from>
    <xdr:to>
      <xdr:col>10</xdr:col>
      <xdr:colOff>165100</xdr:colOff>
      <xdr:row>31</xdr:row>
      <xdr:rowOff>138379</xdr:rowOff>
    </xdr:to>
    <xdr:sp macro="" textlink="">
      <xdr:nvSpPr>
        <xdr:cNvPr id="84" name="楕円 83"/>
        <xdr:cNvSpPr/>
      </xdr:nvSpPr>
      <xdr:spPr>
        <a:xfrm>
          <a:off x="1968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154906</xdr:rowOff>
    </xdr:from>
    <xdr:ext cx="469744" cy="259045"/>
    <xdr:sp macro="" textlink="">
      <xdr:nvSpPr>
        <xdr:cNvPr id="85" name="テキスト ボックス 84"/>
        <xdr:cNvSpPr txBox="1"/>
      </xdr:nvSpPr>
      <xdr:spPr>
        <a:xfrm>
          <a:off x="1784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52324</xdr:rowOff>
    </xdr:from>
    <xdr:to>
      <xdr:col>6</xdr:col>
      <xdr:colOff>38100</xdr:colOff>
      <xdr:row>31</xdr:row>
      <xdr:rowOff>153924</xdr:rowOff>
    </xdr:to>
    <xdr:sp macro="" textlink="">
      <xdr:nvSpPr>
        <xdr:cNvPr id="86" name="楕円 85"/>
        <xdr:cNvSpPr/>
      </xdr:nvSpPr>
      <xdr:spPr>
        <a:xfrm>
          <a:off x="1079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170451</xdr:rowOff>
    </xdr:from>
    <xdr:ext cx="469744" cy="259045"/>
    <xdr:sp macro="" textlink="">
      <xdr:nvSpPr>
        <xdr:cNvPr id="87" name="テキスト ボックス 86"/>
        <xdr:cNvSpPr txBox="1"/>
      </xdr:nvSpPr>
      <xdr:spPr>
        <a:xfrm>
          <a:off x="895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104215</xdr:rowOff>
    </xdr:from>
    <xdr:to>
      <xdr:col>24</xdr:col>
      <xdr:colOff>62865</xdr:colOff>
      <xdr:row>58</xdr:row>
      <xdr:rowOff>57417</xdr:rowOff>
    </xdr:to>
    <xdr:cxnSp macro="">
      <xdr:nvCxnSpPr>
        <xdr:cNvPr id="113" name="直線コネクタ 112"/>
        <xdr:cNvCxnSpPr/>
      </xdr:nvCxnSpPr>
      <xdr:spPr>
        <a:xfrm flipV="1">
          <a:off x="4633595" y="8848165"/>
          <a:ext cx="1270" cy="115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61244</xdr:rowOff>
    </xdr:from>
    <xdr:ext cx="534377" cy="259045"/>
    <xdr:sp macro="" textlink="">
      <xdr:nvSpPr>
        <xdr:cNvPr id="114" name="総務費最小値テキスト"/>
        <xdr:cNvSpPr txBox="1"/>
      </xdr:nvSpPr>
      <xdr:spPr>
        <a:xfrm>
          <a:off x="4686300" y="100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57417</xdr:rowOff>
    </xdr:from>
    <xdr:to>
      <xdr:col>24</xdr:col>
      <xdr:colOff>152400</xdr:colOff>
      <xdr:row>58</xdr:row>
      <xdr:rowOff>57417</xdr:rowOff>
    </xdr:to>
    <xdr:cxnSp macro="">
      <xdr:nvCxnSpPr>
        <xdr:cNvPr id="115" name="直線コネクタ 114"/>
        <xdr:cNvCxnSpPr/>
      </xdr:nvCxnSpPr>
      <xdr:spPr>
        <a:xfrm>
          <a:off x="4546600" y="1000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50892</xdr:rowOff>
    </xdr:from>
    <xdr:ext cx="599010" cy="259045"/>
    <xdr:sp macro="" textlink="">
      <xdr:nvSpPr>
        <xdr:cNvPr id="116" name="総務費最大値テキスト"/>
        <xdr:cNvSpPr txBox="1"/>
      </xdr:nvSpPr>
      <xdr:spPr>
        <a:xfrm>
          <a:off x="4686300" y="862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104215</xdr:rowOff>
    </xdr:from>
    <xdr:to>
      <xdr:col>24</xdr:col>
      <xdr:colOff>152400</xdr:colOff>
      <xdr:row>51</xdr:row>
      <xdr:rowOff>104215</xdr:rowOff>
    </xdr:to>
    <xdr:cxnSp macro="">
      <xdr:nvCxnSpPr>
        <xdr:cNvPr id="117" name="直線コネクタ 116"/>
        <xdr:cNvCxnSpPr/>
      </xdr:nvCxnSpPr>
      <xdr:spPr>
        <a:xfrm>
          <a:off x="4546600" y="884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148426</xdr:rowOff>
    </xdr:from>
    <xdr:to>
      <xdr:col>24</xdr:col>
      <xdr:colOff>63500</xdr:colOff>
      <xdr:row>54</xdr:row>
      <xdr:rowOff>142417</xdr:rowOff>
    </xdr:to>
    <xdr:cxnSp macro="">
      <xdr:nvCxnSpPr>
        <xdr:cNvPr id="118" name="直線コネクタ 117"/>
        <xdr:cNvCxnSpPr/>
      </xdr:nvCxnSpPr>
      <xdr:spPr>
        <a:xfrm>
          <a:off x="3797300" y="9235276"/>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104732</xdr:rowOff>
    </xdr:from>
    <xdr:ext cx="534377" cy="259045"/>
    <xdr:sp macro="" textlink="">
      <xdr:nvSpPr>
        <xdr:cNvPr id="119" name="総務費平均値テキスト"/>
        <xdr:cNvSpPr txBox="1"/>
      </xdr:nvSpPr>
      <xdr:spPr>
        <a:xfrm>
          <a:off x="4686300" y="970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126305</xdr:rowOff>
    </xdr:from>
    <xdr:to>
      <xdr:col>24</xdr:col>
      <xdr:colOff>114300</xdr:colOff>
      <xdr:row>57</xdr:row>
      <xdr:rowOff>56455</xdr:rowOff>
    </xdr:to>
    <xdr:sp macro="" textlink="">
      <xdr:nvSpPr>
        <xdr:cNvPr id="120" name="フローチャート: 判断 119"/>
        <xdr:cNvSpPr/>
      </xdr:nvSpPr>
      <xdr:spPr>
        <a:xfrm>
          <a:off x="4584700" y="97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127871</xdr:rowOff>
    </xdr:from>
    <xdr:to>
      <xdr:col>19</xdr:col>
      <xdr:colOff>177800</xdr:colOff>
      <xdr:row>53</xdr:row>
      <xdr:rowOff>148426</xdr:rowOff>
    </xdr:to>
    <xdr:cxnSp macro="">
      <xdr:nvCxnSpPr>
        <xdr:cNvPr id="121" name="直線コネクタ 120"/>
        <xdr:cNvCxnSpPr/>
      </xdr:nvCxnSpPr>
      <xdr:spPr>
        <a:xfrm>
          <a:off x="2908300" y="8700371"/>
          <a:ext cx="889000" cy="5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121942</xdr:rowOff>
    </xdr:from>
    <xdr:to>
      <xdr:col>20</xdr:col>
      <xdr:colOff>38100</xdr:colOff>
      <xdr:row>57</xdr:row>
      <xdr:rowOff>52092</xdr:rowOff>
    </xdr:to>
    <xdr:sp macro="" textlink="">
      <xdr:nvSpPr>
        <xdr:cNvPr id="122" name="フローチャート: 判断 121"/>
        <xdr:cNvSpPr/>
      </xdr:nvSpPr>
      <xdr:spPr>
        <a:xfrm>
          <a:off x="3746500" y="972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43219</xdr:rowOff>
    </xdr:from>
    <xdr:ext cx="534377" cy="259045"/>
    <xdr:sp macro="" textlink="">
      <xdr:nvSpPr>
        <xdr:cNvPr id="123" name="テキスト ボックス 122"/>
        <xdr:cNvSpPr txBox="1"/>
      </xdr:nvSpPr>
      <xdr:spPr>
        <a:xfrm>
          <a:off x="3530111" y="98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127871</xdr:rowOff>
    </xdr:from>
    <xdr:to>
      <xdr:col>15</xdr:col>
      <xdr:colOff>50800</xdr:colOff>
      <xdr:row>55</xdr:row>
      <xdr:rowOff>143952</xdr:rowOff>
    </xdr:to>
    <xdr:cxnSp macro="">
      <xdr:nvCxnSpPr>
        <xdr:cNvPr id="124" name="直線コネクタ 123"/>
        <xdr:cNvCxnSpPr/>
      </xdr:nvCxnSpPr>
      <xdr:spPr>
        <a:xfrm flipV="1">
          <a:off x="2019300" y="8700371"/>
          <a:ext cx="889000" cy="87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53134</xdr:rowOff>
    </xdr:from>
    <xdr:to>
      <xdr:col>15</xdr:col>
      <xdr:colOff>101600</xdr:colOff>
      <xdr:row>53</xdr:row>
      <xdr:rowOff>154734</xdr:rowOff>
    </xdr:to>
    <xdr:sp macro="" textlink="">
      <xdr:nvSpPr>
        <xdr:cNvPr id="125" name="フローチャート: 判断 124"/>
        <xdr:cNvSpPr/>
      </xdr:nvSpPr>
      <xdr:spPr>
        <a:xfrm>
          <a:off x="28575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145861</xdr:rowOff>
    </xdr:from>
    <xdr:ext cx="599010" cy="259045"/>
    <xdr:sp macro="" textlink="">
      <xdr:nvSpPr>
        <xdr:cNvPr id="126" name="テキスト ボックス 125"/>
        <xdr:cNvSpPr txBox="1"/>
      </xdr:nvSpPr>
      <xdr:spPr>
        <a:xfrm>
          <a:off x="2608795" y="92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68442</xdr:rowOff>
    </xdr:from>
    <xdr:to>
      <xdr:col>10</xdr:col>
      <xdr:colOff>114300</xdr:colOff>
      <xdr:row>55</xdr:row>
      <xdr:rowOff>143952</xdr:rowOff>
    </xdr:to>
    <xdr:cxnSp macro="">
      <xdr:nvCxnSpPr>
        <xdr:cNvPr id="127" name="直線コネクタ 126"/>
        <xdr:cNvCxnSpPr/>
      </xdr:nvCxnSpPr>
      <xdr:spPr>
        <a:xfrm>
          <a:off x="1130300" y="9498192"/>
          <a:ext cx="889000" cy="7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58993</xdr:rowOff>
    </xdr:from>
    <xdr:to>
      <xdr:col>10</xdr:col>
      <xdr:colOff>165100</xdr:colOff>
      <xdr:row>57</xdr:row>
      <xdr:rowOff>160593</xdr:rowOff>
    </xdr:to>
    <xdr:sp macro="" textlink="">
      <xdr:nvSpPr>
        <xdr:cNvPr id="128" name="フローチャート: 判断 127"/>
        <xdr:cNvSpPr/>
      </xdr:nvSpPr>
      <xdr:spPr>
        <a:xfrm>
          <a:off x="1968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151720</xdr:rowOff>
    </xdr:from>
    <xdr:ext cx="534377" cy="259045"/>
    <xdr:sp macro="" textlink="">
      <xdr:nvSpPr>
        <xdr:cNvPr id="129" name="テキスト ボックス 128"/>
        <xdr:cNvSpPr txBox="1"/>
      </xdr:nvSpPr>
      <xdr:spPr>
        <a:xfrm>
          <a:off x="1752111" y="9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85739</xdr:rowOff>
    </xdr:from>
    <xdr:to>
      <xdr:col>6</xdr:col>
      <xdr:colOff>38100</xdr:colOff>
      <xdr:row>58</xdr:row>
      <xdr:rowOff>15889</xdr:rowOff>
    </xdr:to>
    <xdr:sp macro="" textlink="">
      <xdr:nvSpPr>
        <xdr:cNvPr id="130" name="フローチャート: 判断 129"/>
        <xdr:cNvSpPr/>
      </xdr:nvSpPr>
      <xdr:spPr>
        <a:xfrm>
          <a:off x="1079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7016</xdr:rowOff>
    </xdr:from>
    <xdr:ext cx="534377" cy="259045"/>
    <xdr:sp macro="" textlink="">
      <xdr:nvSpPr>
        <xdr:cNvPr id="131" name="テキスト ボックス 130"/>
        <xdr:cNvSpPr txBox="1"/>
      </xdr:nvSpPr>
      <xdr:spPr>
        <a:xfrm>
          <a:off x="863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91617</xdr:rowOff>
    </xdr:from>
    <xdr:to>
      <xdr:col>24</xdr:col>
      <xdr:colOff>114300</xdr:colOff>
      <xdr:row>55</xdr:row>
      <xdr:rowOff>21767</xdr:rowOff>
    </xdr:to>
    <xdr:sp macro="" textlink="">
      <xdr:nvSpPr>
        <xdr:cNvPr id="137" name="楕円 136"/>
        <xdr:cNvSpPr/>
      </xdr:nvSpPr>
      <xdr:spPr>
        <a:xfrm>
          <a:off x="4584700" y="93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114494</xdr:rowOff>
    </xdr:from>
    <xdr:ext cx="599010" cy="259045"/>
    <xdr:sp macro="" textlink="">
      <xdr:nvSpPr>
        <xdr:cNvPr id="138" name="総務費該当値テキスト"/>
        <xdr:cNvSpPr txBox="1"/>
      </xdr:nvSpPr>
      <xdr:spPr>
        <a:xfrm>
          <a:off x="4686300" y="92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97626</xdr:rowOff>
    </xdr:from>
    <xdr:to>
      <xdr:col>20</xdr:col>
      <xdr:colOff>38100</xdr:colOff>
      <xdr:row>54</xdr:row>
      <xdr:rowOff>27776</xdr:rowOff>
    </xdr:to>
    <xdr:sp macro="" textlink="">
      <xdr:nvSpPr>
        <xdr:cNvPr id="139" name="楕円 138"/>
        <xdr:cNvSpPr/>
      </xdr:nvSpPr>
      <xdr:spPr>
        <a:xfrm>
          <a:off x="3746500" y="91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44303</xdr:rowOff>
    </xdr:from>
    <xdr:ext cx="599010" cy="259045"/>
    <xdr:sp macro="" textlink="">
      <xdr:nvSpPr>
        <xdr:cNvPr id="140" name="テキスト ボックス 139"/>
        <xdr:cNvSpPr txBox="1"/>
      </xdr:nvSpPr>
      <xdr:spPr>
        <a:xfrm>
          <a:off x="3497795" y="895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77071</xdr:rowOff>
    </xdr:from>
    <xdr:to>
      <xdr:col>15</xdr:col>
      <xdr:colOff>101600</xdr:colOff>
      <xdr:row>51</xdr:row>
      <xdr:rowOff>7221</xdr:rowOff>
    </xdr:to>
    <xdr:sp macro="" textlink="">
      <xdr:nvSpPr>
        <xdr:cNvPr id="141" name="楕円 140"/>
        <xdr:cNvSpPr/>
      </xdr:nvSpPr>
      <xdr:spPr>
        <a:xfrm>
          <a:off x="2857500" y="86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23748</xdr:rowOff>
    </xdr:from>
    <xdr:ext cx="599010" cy="259045"/>
    <xdr:sp macro="" textlink="">
      <xdr:nvSpPr>
        <xdr:cNvPr id="142" name="テキスト ボックス 141"/>
        <xdr:cNvSpPr txBox="1"/>
      </xdr:nvSpPr>
      <xdr:spPr>
        <a:xfrm>
          <a:off x="2608795" y="842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93152</xdr:rowOff>
    </xdr:from>
    <xdr:to>
      <xdr:col>10</xdr:col>
      <xdr:colOff>165100</xdr:colOff>
      <xdr:row>56</xdr:row>
      <xdr:rowOff>23302</xdr:rowOff>
    </xdr:to>
    <xdr:sp macro="" textlink="">
      <xdr:nvSpPr>
        <xdr:cNvPr id="143" name="楕円 142"/>
        <xdr:cNvSpPr/>
      </xdr:nvSpPr>
      <xdr:spPr>
        <a:xfrm>
          <a:off x="1968500" y="95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39829</xdr:rowOff>
    </xdr:from>
    <xdr:ext cx="534377" cy="259045"/>
    <xdr:sp macro="" textlink="">
      <xdr:nvSpPr>
        <xdr:cNvPr id="144" name="テキスト ボックス 143"/>
        <xdr:cNvSpPr txBox="1"/>
      </xdr:nvSpPr>
      <xdr:spPr>
        <a:xfrm>
          <a:off x="1752111" y="92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17642</xdr:rowOff>
    </xdr:from>
    <xdr:to>
      <xdr:col>6</xdr:col>
      <xdr:colOff>38100</xdr:colOff>
      <xdr:row>55</xdr:row>
      <xdr:rowOff>119242</xdr:rowOff>
    </xdr:to>
    <xdr:sp macro="" textlink="">
      <xdr:nvSpPr>
        <xdr:cNvPr id="145" name="楕円 144"/>
        <xdr:cNvSpPr/>
      </xdr:nvSpPr>
      <xdr:spPr>
        <a:xfrm>
          <a:off x="1079500" y="94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135769</xdr:rowOff>
    </xdr:from>
    <xdr:ext cx="599010" cy="259045"/>
    <xdr:sp macro="" textlink="">
      <xdr:nvSpPr>
        <xdr:cNvPr id="146" name="テキスト ボックス 145"/>
        <xdr:cNvSpPr txBox="1"/>
      </xdr:nvSpPr>
      <xdr:spPr>
        <a:xfrm>
          <a:off x="830795" y="922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71" name="直線コネクタ 170"/>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2"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3" name="直線コネクタ 172"/>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4"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5" name="直線コネクタ 174"/>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136408</xdr:rowOff>
    </xdr:from>
    <xdr:to>
      <xdr:col>24</xdr:col>
      <xdr:colOff>63500</xdr:colOff>
      <xdr:row>73</xdr:row>
      <xdr:rowOff>64369</xdr:rowOff>
    </xdr:to>
    <xdr:cxnSp macro="">
      <xdr:nvCxnSpPr>
        <xdr:cNvPr id="176" name="直線コネクタ 175"/>
        <xdr:cNvCxnSpPr/>
      </xdr:nvCxnSpPr>
      <xdr:spPr>
        <a:xfrm>
          <a:off x="3797300" y="12480808"/>
          <a:ext cx="838200" cy="9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7"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8" name="フローチャート: 判断 177"/>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136408</xdr:rowOff>
    </xdr:from>
    <xdr:to>
      <xdr:col>19</xdr:col>
      <xdr:colOff>177800</xdr:colOff>
      <xdr:row>74</xdr:row>
      <xdr:rowOff>36792</xdr:rowOff>
    </xdr:to>
    <xdr:cxnSp macro="">
      <xdr:nvCxnSpPr>
        <xdr:cNvPr id="179" name="直線コネクタ 178"/>
        <xdr:cNvCxnSpPr/>
      </xdr:nvCxnSpPr>
      <xdr:spPr>
        <a:xfrm flipV="1">
          <a:off x="2908300" y="12480808"/>
          <a:ext cx="889000" cy="24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80" name="フローチャート: 判断 179"/>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81" name="テキスト ボックス 180"/>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36792</xdr:rowOff>
    </xdr:from>
    <xdr:to>
      <xdr:col>15</xdr:col>
      <xdr:colOff>50800</xdr:colOff>
      <xdr:row>74</xdr:row>
      <xdr:rowOff>71471</xdr:rowOff>
    </xdr:to>
    <xdr:cxnSp macro="">
      <xdr:nvCxnSpPr>
        <xdr:cNvPr id="182" name="直線コネクタ 181"/>
        <xdr:cNvCxnSpPr/>
      </xdr:nvCxnSpPr>
      <xdr:spPr>
        <a:xfrm flipV="1">
          <a:off x="2019300" y="12724092"/>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3" name="フローチャート: 判断 182"/>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4" name="テキスト ボックス 183"/>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71471</xdr:rowOff>
    </xdr:from>
    <xdr:to>
      <xdr:col>10</xdr:col>
      <xdr:colOff>114300</xdr:colOff>
      <xdr:row>75</xdr:row>
      <xdr:rowOff>11425</xdr:rowOff>
    </xdr:to>
    <xdr:cxnSp macro="">
      <xdr:nvCxnSpPr>
        <xdr:cNvPr id="185" name="直線コネクタ 184"/>
        <xdr:cNvCxnSpPr/>
      </xdr:nvCxnSpPr>
      <xdr:spPr>
        <a:xfrm flipV="1">
          <a:off x="1130300" y="12758771"/>
          <a:ext cx="889000" cy="1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6" name="フローチャート: 判断 185"/>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7" name="テキスト ボックス 186"/>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8" name="フローチャート: 判断 187"/>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9" name="テキスト ボックス 188"/>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13569</xdr:rowOff>
    </xdr:from>
    <xdr:to>
      <xdr:col>24</xdr:col>
      <xdr:colOff>114300</xdr:colOff>
      <xdr:row>73</xdr:row>
      <xdr:rowOff>115169</xdr:rowOff>
    </xdr:to>
    <xdr:sp macro="" textlink="">
      <xdr:nvSpPr>
        <xdr:cNvPr id="195" name="楕円 194"/>
        <xdr:cNvSpPr/>
      </xdr:nvSpPr>
      <xdr:spPr>
        <a:xfrm>
          <a:off x="4584700" y="125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36446</xdr:rowOff>
    </xdr:from>
    <xdr:ext cx="599010" cy="259045"/>
    <xdr:sp macro="" textlink="">
      <xdr:nvSpPr>
        <xdr:cNvPr id="196" name="民生費該当値テキスト"/>
        <xdr:cNvSpPr txBox="1"/>
      </xdr:nvSpPr>
      <xdr:spPr>
        <a:xfrm>
          <a:off x="4686300" y="123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85608</xdr:rowOff>
    </xdr:from>
    <xdr:to>
      <xdr:col>20</xdr:col>
      <xdr:colOff>38100</xdr:colOff>
      <xdr:row>73</xdr:row>
      <xdr:rowOff>15758</xdr:rowOff>
    </xdr:to>
    <xdr:sp macro="" textlink="">
      <xdr:nvSpPr>
        <xdr:cNvPr id="197" name="楕円 196"/>
        <xdr:cNvSpPr/>
      </xdr:nvSpPr>
      <xdr:spPr>
        <a:xfrm>
          <a:off x="3746500" y="124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32285</xdr:rowOff>
    </xdr:from>
    <xdr:ext cx="599010" cy="259045"/>
    <xdr:sp macro="" textlink="">
      <xdr:nvSpPr>
        <xdr:cNvPr id="198" name="テキスト ボックス 197"/>
        <xdr:cNvSpPr txBox="1"/>
      </xdr:nvSpPr>
      <xdr:spPr>
        <a:xfrm>
          <a:off x="3497795" y="1220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157442</xdr:rowOff>
    </xdr:from>
    <xdr:to>
      <xdr:col>15</xdr:col>
      <xdr:colOff>101600</xdr:colOff>
      <xdr:row>74</xdr:row>
      <xdr:rowOff>87592</xdr:rowOff>
    </xdr:to>
    <xdr:sp macro="" textlink="">
      <xdr:nvSpPr>
        <xdr:cNvPr id="199" name="楕円 198"/>
        <xdr:cNvSpPr/>
      </xdr:nvSpPr>
      <xdr:spPr>
        <a:xfrm>
          <a:off x="2857500" y="126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104119</xdr:rowOff>
    </xdr:from>
    <xdr:ext cx="599010" cy="259045"/>
    <xdr:sp macro="" textlink="">
      <xdr:nvSpPr>
        <xdr:cNvPr id="200" name="テキスト ボックス 199"/>
        <xdr:cNvSpPr txBox="1"/>
      </xdr:nvSpPr>
      <xdr:spPr>
        <a:xfrm>
          <a:off x="2608795" y="1244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20671</xdr:rowOff>
    </xdr:from>
    <xdr:to>
      <xdr:col>10</xdr:col>
      <xdr:colOff>165100</xdr:colOff>
      <xdr:row>74</xdr:row>
      <xdr:rowOff>122271</xdr:rowOff>
    </xdr:to>
    <xdr:sp macro="" textlink="">
      <xdr:nvSpPr>
        <xdr:cNvPr id="201" name="楕円 200"/>
        <xdr:cNvSpPr/>
      </xdr:nvSpPr>
      <xdr:spPr>
        <a:xfrm>
          <a:off x="1968500" y="127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138798</xdr:rowOff>
    </xdr:from>
    <xdr:ext cx="599010" cy="259045"/>
    <xdr:sp macro="" textlink="">
      <xdr:nvSpPr>
        <xdr:cNvPr id="202" name="テキスト ボックス 201"/>
        <xdr:cNvSpPr txBox="1"/>
      </xdr:nvSpPr>
      <xdr:spPr>
        <a:xfrm>
          <a:off x="1719795" y="124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132075</xdr:rowOff>
    </xdr:from>
    <xdr:to>
      <xdr:col>6</xdr:col>
      <xdr:colOff>38100</xdr:colOff>
      <xdr:row>75</xdr:row>
      <xdr:rowOff>62225</xdr:rowOff>
    </xdr:to>
    <xdr:sp macro="" textlink="">
      <xdr:nvSpPr>
        <xdr:cNvPr id="203" name="楕円 202"/>
        <xdr:cNvSpPr/>
      </xdr:nvSpPr>
      <xdr:spPr>
        <a:xfrm>
          <a:off x="1079500" y="128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78752</xdr:rowOff>
    </xdr:from>
    <xdr:ext cx="599010" cy="259045"/>
    <xdr:sp macro="" textlink="">
      <xdr:nvSpPr>
        <xdr:cNvPr id="204" name="テキスト ボックス 203"/>
        <xdr:cNvSpPr txBox="1"/>
      </xdr:nvSpPr>
      <xdr:spPr>
        <a:xfrm>
          <a:off x="830795" y="1259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31" name="直線コネクタ 230"/>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2"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3" name="直線コネクタ 232"/>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4"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5" name="直線コネクタ 234"/>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79784</xdr:rowOff>
    </xdr:from>
    <xdr:to>
      <xdr:col>24</xdr:col>
      <xdr:colOff>63500</xdr:colOff>
      <xdr:row>97</xdr:row>
      <xdr:rowOff>103287</xdr:rowOff>
    </xdr:to>
    <xdr:cxnSp macro="">
      <xdr:nvCxnSpPr>
        <xdr:cNvPr id="236" name="直線コネクタ 235"/>
        <xdr:cNvCxnSpPr/>
      </xdr:nvCxnSpPr>
      <xdr:spPr>
        <a:xfrm>
          <a:off x="3797300" y="16710434"/>
          <a:ext cx="8382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7"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8" name="フローチャート: 判断 237"/>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79784</xdr:rowOff>
    </xdr:from>
    <xdr:to>
      <xdr:col>19</xdr:col>
      <xdr:colOff>177800</xdr:colOff>
      <xdr:row>97</xdr:row>
      <xdr:rowOff>122837</xdr:rowOff>
    </xdr:to>
    <xdr:cxnSp macro="">
      <xdr:nvCxnSpPr>
        <xdr:cNvPr id="239" name="直線コネクタ 238"/>
        <xdr:cNvCxnSpPr/>
      </xdr:nvCxnSpPr>
      <xdr:spPr>
        <a:xfrm flipV="1">
          <a:off x="2908300" y="16710434"/>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40" name="フローチャート: 判断 239"/>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41" name="テキスト ボックス 240"/>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111082</xdr:rowOff>
    </xdr:from>
    <xdr:to>
      <xdr:col>15</xdr:col>
      <xdr:colOff>50800</xdr:colOff>
      <xdr:row>97</xdr:row>
      <xdr:rowOff>122837</xdr:rowOff>
    </xdr:to>
    <xdr:cxnSp macro="">
      <xdr:nvCxnSpPr>
        <xdr:cNvPr id="242" name="直線コネクタ 241"/>
        <xdr:cNvCxnSpPr/>
      </xdr:nvCxnSpPr>
      <xdr:spPr>
        <a:xfrm>
          <a:off x="2019300" y="16741732"/>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3" name="フローチャート: 判断 242"/>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4" name="テキスト ボックス 243"/>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56620</xdr:rowOff>
    </xdr:from>
    <xdr:to>
      <xdr:col>10</xdr:col>
      <xdr:colOff>114300</xdr:colOff>
      <xdr:row>97</xdr:row>
      <xdr:rowOff>111082</xdr:rowOff>
    </xdr:to>
    <xdr:cxnSp macro="">
      <xdr:nvCxnSpPr>
        <xdr:cNvPr id="245" name="直線コネクタ 244"/>
        <xdr:cNvCxnSpPr/>
      </xdr:nvCxnSpPr>
      <xdr:spPr>
        <a:xfrm>
          <a:off x="1130300" y="16687270"/>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6" name="フローチャート: 判断 245"/>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7" name="テキスト ボックス 246"/>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8" name="フローチャート: 判断 247"/>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9" name="テキスト ボックス 248"/>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52487</xdr:rowOff>
    </xdr:from>
    <xdr:to>
      <xdr:col>24</xdr:col>
      <xdr:colOff>114300</xdr:colOff>
      <xdr:row>97</xdr:row>
      <xdr:rowOff>154087</xdr:rowOff>
    </xdr:to>
    <xdr:sp macro="" textlink="">
      <xdr:nvSpPr>
        <xdr:cNvPr id="255" name="楕円 254"/>
        <xdr:cNvSpPr/>
      </xdr:nvSpPr>
      <xdr:spPr>
        <a:xfrm>
          <a:off x="45847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75364</xdr:rowOff>
    </xdr:from>
    <xdr:ext cx="534377" cy="259045"/>
    <xdr:sp macro="" textlink="">
      <xdr:nvSpPr>
        <xdr:cNvPr id="256" name="衛生費該当値テキスト"/>
        <xdr:cNvSpPr txBox="1"/>
      </xdr:nvSpPr>
      <xdr:spPr>
        <a:xfrm>
          <a:off x="4686300" y="165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28984</xdr:rowOff>
    </xdr:from>
    <xdr:to>
      <xdr:col>20</xdr:col>
      <xdr:colOff>38100</xdr:colOff>
      <xdr:row>97</xdr:row>
      <xdr:rowOff>130584</xdr:rowOff>
    </xdr:to>
    <xdr:sp macro="" textlink="">
      <xdr:nvSpPr>
        <xdr:cNvPr id="257" name="楕円 256"/>
        <xdr:cNvSpPr/>
      </xdr:nvSpPr>
      <xdr:spPr>
        <a:xfrm>
          <a:off x="37465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147111</xdr:rowOff>
    </xdr:from>
    <xdr:ext cx="534377" cy="259045"/>
    <xdr:sp macro="" textlink="">
      <xdr:nvSpPr>
        <xdr:cNvPr id="258" name="テキスト ボックス 257"/>
        <xdr:cNvSpPr txBox="1"/>
      </xdr:nvSpPr>
      <xdr:spPr>
        <a:xfrm>
          <a:off x="3530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72037</xdr:rowOff>
    </xdr:from>
    <xdr:to>
      <xdr:col>15</xdr:col>
      <xdr:colOff>101600</xdr:colOff>
      <xdr:row>98</xdr:row>
      <xdr:rowOff>2187</xdr:rowOff>
    </xdr:to>
    <xdr:sp macro="" textlink="">
      <xdr:nvSpPr>
        <xdr:cNvPr id="259" name="楕円 258"/>
        <xdr:cNvSpPr/>
      </xdr:nvSpPr>
      <xdr:spPr>
        <a:xfrm>
          <a:off x="2857500" y="167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18714</xdr:rowOff>
    </xdr:from>
    <xdr:ext cx="534377" cy="259045"/>
    <xdr:sp macro="" textlink="">
      <xdr:nvSpPr>
        <xdr:cNvPr id="260" name="テキスト ボックス 259"/>
        <xdr:cNvSpPr txBox="1"/>
      </xdr:nvSpPr>
      <xdr:spPr>
        <a:xfrm>
          <a:off x="2641111" y="164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60282</xdr:rowOff>
    </xdr:from>
    <xdr:to>
      <xdr:col>10</xdr:col>
      <xdr:colOff>165100</xdr:colOff>
      <xdr:row>97</xdr:row>
      <xdr:rowOff>161882</xdr:rowOff>
    </xdr:to>
    <xdr:sp macro="" textlink="">
      <xdr:nvSpPr>
        <xdr:cNvPr id="261" name="楕円 260"/>
        <xdr:cNvSpPr/>
      </xdr:nvSpPr>
      <xdr:spPr>
        <a:xfrm>
          <a:off x="1968500" y="166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6959</xdr:rowOff>
    </xdr:from>
    <xdr:ext cx="534377" cy="259045"/>
    <xdr:sp macro="" textlink="">
      <xdr:nvSpPr>
        <xdr:cNvPr id="262" name="テキスト ボックス 261"/>
        <xdr:cNvSpPr txBox="1"/>
      </xdr:nvSpPr>
      <xdr:spPr>
        <a:xfrm>
          <a:off x="1752111" y="164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5820</xdr:rowOff>
    </xdr:from>
    <xdr:to>
      <xdr:col>6</xdr:col>
      <xdr:colOff>38100</xdr:colOff>
      <xdr:row>97</xdr:row>
      <xdr:rowOff>107420</xdr:rowOff>
    </xdr:to>
    <xdr:sp macro="" textlink="">
      <xdr:nvSpPr>
        <xdr:cNvPr id="263" name="楕円 262"/>
        <xdr:cNvSpPr/>
      </xdr:nvSpPr>
      <xdr:spPr>
        <a:xfrm>
          <a:off x="1079500" y="16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123947</xdr:rowOff>
    </xdr:from>
    <xdr:ext cx="534377" cy="259045"/>
    <xdr:sp macro="" textlink="">
      <xdr:nvSpPr>
        <xdr:cNvPr id="264" name="テキスト ボックス 263"/>
        <xdr:cNvSpPr txBox="1"/>
      </xdr:nvSpPr>
      <xdr:spPr>
        <a:xfrm>
          <a:off x="863111" y="16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8" name="直線コネクタ 287"/>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136271</xdr:rowOff>
    </xdr:from>
    <xdr:to>
      <xdr:col>55</xdr:col>
      <xdr:colOff>0</xdr:colOff>
      <xdr:row>37</xdr:row>
      <xdr:rowOff>137795</xdr:rowOff>
    </xdr:to>
    <xdr:cxnSp macro="">
      <xdr:nvCxnSpPr>
        <xdr:cNvPr id="293" name="直線コネクタ 292"/>
        <xdr:cNvCxnSpPr/>
      </xdr:nvCxnSpPr>
      <xdr:spPr>
        <a:xfrm flipV="1">
          <a:off x="9639300" y="64799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4"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5" name="フローチャート: 判断 294"/>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37</xdr:row>
      <xdr:rowOff>137795</xdr:rowOff>
    </xdr:to>
    <xdr:cxnSp macro="">
      <xdr:nvCxnSpPr>
        <xdr:cNvPr id="296" name="直線コネクタ 295"/>
        <xdr:cNvCxnSpPr/>
      </xdr:nvCxnSpPr>
      <xdr:spPr>
        <a:xfrm>
          <a:off x="8750300" y="643877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7" name="フローチャート: 判断 296"/>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8" name="テキスト ボックス 297"/>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95123</xdr:rowOff>
    </xdr:from>
    <xdr:to>
      <xdr:col>45</xdr:col>
      <xdr:colOff>177800</xdr:colOff>
      <xdr:row>37</xdr:row>
      <xdr:rowOff>106934</xdr:rowOff>
    </xdr:to>
    <xdr:cxnSp macro="">
      <xdr:nvCxnSpPr>
        <xdr:cNvPr id="299" name="直線コネクタ 298"/>
        <xdr:cNvCxnSpPr/>
      </xdr:nvCxnSpPr>
      <xdr:spPr>
        <a:xfrm flipV="1">
          <a:off x="7861300" y="643877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300" name="フローチャート: 判断 299"/>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01" name="テキスト ボックス 300"/>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76454</xdr:rowOff>
    </xdr:from>
    <xdr:to>
      <xdr:col>41</xdr:col>
      <xdr:colOff>50800</xdr:colOff>
      <xdr:row>37</xdr:row>
      <xdr:rowOff>106934</xdr:rowOff>
    </xdr:to>
    <xdr:cxnSp macro="">
      <xdr:nvCxnSpPr>
        <xdr:cNvPr id="302" name="直線コネクタ 301"/>
        <xdr:cNvCxnSpPr/>
      </xdr:nvCxnSpPr>
      <xdr:spPr>
        <a:xfrm>
          <a:off x="6972300" y="64201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3" name="フローチャート: 判断 302"/>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4" name="テキスト ボックス 303"/>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5" name="フローチャート: 判断 304"/>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6" name="テキスト ボックス 305"/>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85471</xdr:rowOff>
    </xdr:from>
    <xdr:to>
      <xdr:col>55</xdr:col>
      <xdr:colOff>50800</xdr:colOff>
      <xdr:row>38</xdr:row>
      <xdr:rowOff>15621</xdr:rowOff>
    </xdr:to>
    <xdr:sp macro="" textlink="">
      <xdr:nvSpPr>
        <xdr:cNvPr id="312" name="楕円 311"/>
        <xdr:cNvSpPr/>
      </xdr:nvSpPr>
      <xdr:spPr>
        <a:xfrm>
          <a:off x="10426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108348</xdr:rowOff>
    </xdr:from>
    <xdr:ext cx="378565" cy="259045"/>
    <xdr:sp macro="" textlink="">
      <xdr:nvSpPr>
        <xdr:cNvPr id="313" name="労働費該当値テキスト"/>
        <xdr:cNvSpPr txBox="1"/>
      </xdr:nvSpPr>
      <xdr:spPr>
        <a:xfrm>
          <a:off x="10528300" y="628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86995</xdr:rowOff>
    </xdr:from>
    <xdr:to>
      <xdr:col>50</xdr:col>
      <xdr:colOff>165100</xdr:colOff>
      <xdr:row>38</xdr:row>
      <xdr:rowOff>17145</xdr:rowOff>
    </xdr:to>
    <xdr:sp macro="" textlink="">
      <xdr:nvSpPr>
        <xdr:cNvPr id="314" name="楕円 313"/>
        <xdr:cNvSpPr/>
      </xdr:nvSpPr>
      <xdr:spPr>
        <a:xfrm>
          <a:off x="9588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33672</xdr:rowOff>
    </xdr:from>
    <xdr:ext cx="378565" cy="259045"/>
    <xdr:sp macro="" textlink="">
      <xdr:nvSpPr>
        <xdr:cNvPr id="315" name="テキスト ボックス 314"/>
        <xdr:cNvSpPr txBox="1"/>
      </xdr:nvSpPr>
      <xdr:spPr>
        <a:xfrm>
          <a:off x="9450017" y="620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44323</xdr:rowOff>
    </xdr:from>
    <xdr:to>
      <xdr:col>46</xdr:col>
      <xdr:colOff>38100</xdr:colOff>
      <xdr:row>37</xdr:row>
      <xdr:rowOff>145923</xdr:rowOff>
    </xdr:to>
    <xdr:sp macro="" textlink="">
      <xdr:nvSpPr>
        <xdr:cNvPr id="316" name="楕円 315"/>
        <xdr:cNvSpPr/>
      </xdr:nvSpPr>
      <xdr:spPr>
        <a:xfrm>
          <a:off x="8699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162450</xdr:rowOff>
    </xdr:from>
    <xdr:ext cx="378565" cy="259045"/>
    <xdr:sp macro="" textlink="">
      <xdr:nvSpPr>
        <xdr:cNvPr id="317" name="テキスト ボックス 316"/>
        <xdr:cNvSpPr txBox="1"/>
      </xdr:nvSpPr>
      <xdr:spPr>
        <a:xfrm>
          <a:off x="8561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56134</xdr:rowOff>
    </xdr:from>
    <xdr:to>
      <xdr:col>41</xdr:col>
      <xdr:colOff>101600</xdr:colOff>
      <xdr:row>37</xdr:row>
      <xdr:rowOff>157734</xdr:rowOff>
    </xdr:to>
    <xdr:sp macro="" textlink="">
      <xdr:nvSpPr>
        <xdr:cNvPr id="318" name="楕円 317"/>
        <xdr:cNvSpPr/>
      </xdr:nvSpPr>
      <xdr:spPr>
        <a:xfrm>
          <a:off x="78105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2811</xdr:rowOff>
    </xdr:from>
    <xdr:ext cx="378565" cy="259045"/>
    <xdr:sp macro="" textlink="">
      <xdr:nvSpPr>
        <xdr:cNvPr id="319" name="テキスト ボックス 318"/>
        <xdr:cNvSpPr txBox="1"/>
      </xdr:nvSpPr>
      <xdr:spPr>
        <a:xfrm>
          <a:off x="7672017" y="617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25654</xdr:rowOff>
    </xdr:from>
    <xdr:to>
      <xdr:col>36</xdr:col>
      <xdr:colOff>165100</xdr:colOff>
      <xdr:row>37</xdr:row>
      <xdr:rowOff>127254</xdr:rowOff>
    </xdr:to>
    <xdr:sp macro="" textlink="">
      <xdr:nvSpPr>
        <xdr:cNvPr id="320" name="楕円 319"/>
        <xdr:cNvSpPr/>
      </xdr:nvSpPr>
      <xdr:spPr>
        <a:xfrm>
          <a:off x="6921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143781</xdr:rowOff>
    </xdr:from>
    <xdr:ext cx="378565" cy="259045"/>
    <xdr:sp macro="" textlink="">
      <xdr:nvSpPr>
        <xdr:cNvPr id="321" name="テキスト ボックス 320"/>
        <xdr:cNvSpPr txBox="1"/>
      </xdr:nvSpPr>
      <xdr:spPr>
        <a:xfrm>
          <a:off x="6783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5" name="直線コネクタ 344"/>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6"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7" name="直線コネクタ 346"/>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8"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9" name="直線コネクタ 348"/>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79426</xdr:rowOff>
    </xdr:from>
    <xdr:to>
      <xdr:col>55</xdr:col>
      <xdr:colOff>0</xdr:colOff>
      <xdr:row>53</xdr:row>
      <xdr:rowOff>79311</xdr:rowOff>
    </xdr:to>
    <xdr:cxnSp macro="">
      <xdr:nvCxnSpPr>
        <xdr:cNvPr id="350" name="直線コネクタ 349"/>
        <xdr:cNvCxnSpPr/>
      </xdr:nvCxnSpPr>
      <xdr:spPr>
        <a:xfrm flipV="1">
          <a:off x="9639300" y="8823376"/>
          <a:ext cx="838200" cy="3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51"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2" name="フローチャート: 判断 351"/>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79311</xdr:rowOff>
    </xdr:from>
    <xdr:to>
      <xdr:col>50</xdr:col>
      <xdr:colOff>114300</xdr:colOff>
      <xdr:row>54</xdr:row>
      <xdr:rowOff>22447</xdr:rowOff>
    </xdr:to>
    <xdr:cxnSp macro="">
      <xdr:nvCxnSpPr>
        <xdr:cNvPr id="353" name="直線コネクタ 352"/>
        <xdr:cNvCxnSpPr/>
      </xdr:nvCxnSpPr>
      <xdr:spPr>
        <a:xfrm flipV="1">
          <a:off x="8750300" y="9166161"/>
          <a:ext cx="889000" cy="1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4" name="フローチャート: 判断 353"/>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5" name="テキスト ボックス 354"/>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70910</xdr:rowOff>
    </xdr:from>
    <xdr:to>
      <xdr:col>45</xdr:col>
      <xdr:colOff>177800</xdr:colOff>
      <xdr:row>54</xdr:row>
      <xdr:rowOff>22447</xdr:rowOff>
    </xdr:to>
    <xdr:cxnSp macro="">
      <xdr:nvCxnSpPr>
        <xdr:cNvPr id="356" name="直線コネクタ 355"/>
        <xdr:cNvCxnSpPr/>
      </xdr:nvCxnSpPr>
      <xdr:spPr>
        <a:xfrm>
          <a:off x="7861300" y="8643410"/>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7" name="フローチャート: 判断 356"/>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8" name="テキスト ボックス 357"/>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139795</xdr:rowOff>
    </xdr:from>
    <xdr:to>
      <xdr:col>41</xdr:col>
      <xdr:colOff>50800</xdr:colOff>
      <xdr:row>50</xdr:row>
      <xdr:rowOff>70910</xdr:rowOff>
    </xdr:to>
    <xdr:cxnSp macro="">
      <xdr:nvCxnSpPr>
        <xdr:cNvPr id="359" name="直線コネクタ 358"/>
        <xdr:cNvCxnSpPr/>
      </xdr:nvCxnSpPr>
      <xdr:spPr>
        <a:xfrm>
          <a:off x="6972300" y="8540845"/>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60" name="フローチャート: 判断 359"/>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61" name="テキスト ボックス 360"/>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2" name="フローチャート: 判断 361"/>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3" name="テキスト ボックス 362"/>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28626</xdr:rowOff>
    </xdr:from>
    <xdr:to>
      <xdr:col>55</xdr:col>
      <xdr:colOff>50800</xdr:colOff>
      <xdr:row>51</xdr:row>
      <xdr:rowOff>130226</xdr:rowOff>
    </xdr:to>
    <xdr:sp macro="" textlink="">
      <xdr:nvSpPr>
        <xdr:cNvPr id="369" name="楕円 368"/>
        <xdr:cNvSpPr/>
      </xdr:nvSpPr>
      <xdr:spPr>
        <a:xfrm>
          <a:off x="10426700" y="87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153103</xdr:rowOff>
    </xdr:from>
    <xdr:ext cx="534377" cy="259045"/>
    <xdr:sp macro="" textlink="">
      <xdr:nvSpPr>
        <xdr:cNvPr id="370" name="農林水産業費該当値テキスト"/>
        <xdr:cNvSpPr txBox="1"/>
      </xdr:nvSpPr>
      <xdr:spPr>
        <a:xfrm>
          <a:off x="10528300" y="8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28511</xdr:rowOff>
    </xdr:from>
    <xdr:to>
      <xdr:col>50</xdr:col>
      <xdr:colOff>165100</xdr:colOff>
      <xdr:row>53</xdr:row>
      <xdr:rowOff>130111</xdr:rowOff>
    </xdr:to>
    <xdr:sp macro="" textlink="">
      <xdr:nvSpPr>
        <xdr:cNvPr id="371" name="楕円 370"/>
        <xdr:cNvSpPr/>
      </xdr:nvSpPr>
      <xdr:spPr>
        <a:xfrm>
          <a:off x="9588500" y="9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146638</xdr:rowOff>
    </xdr:from>
    <xdr:ext cx="534377" cy="259045"/>
    <xdr:sp macro="" textlink="">
      <xdr:nvSpPr>
        <xdr:cNvPr id="372" name="テキスト ボックス 371"/>
        <xdr:cNvSpPr txBox="1"/>
      </xdr:nvSpPr>
      <xdr:spPr>
        <a:xfrm>
          <a:off x="9372111" y="88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143097</xdr:rowOff>
    </xdr:from>
    <xdr:to>
      <xdr:col>46</xdr:col>
      <xdr:colOff>38100</xdr:colOff>
      <xdr:row>54</xdr:row>
      <xdr:rowOff>73247</xdr:rowOff>
    </xdr:to>
    <xdr:sp macro="" textlink="">
      <xdr:nvSpPr>
        <xdr:cNvPr id="373" name="楕円 372"/>
        <xdr:cNvSpPr/>
      </xdr:nvSpPr>
      <xdr:spPr>
        <a:xfrm>
          <a:off x="8699500" y="92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89774</xdr:rowOff>
    </xdr:from>
    <xdr:ext cx="534377" cy="259045"/>
    <xdr:sp macro="" textlink="">
      <xdr:nvSpPr>
        <xdr:cNvPr id="374" name="テキスト ボックス 373"/>
        <xdr:cNvSpPr txBox="1"/>
      </xdr:nvSpPr>
      <xdr:spPr>
        <a:xfrm>
          <a:off x="8483111" y="900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20110</xdr:rowOff>
    </xdr:from>
    <xdr:to>
      <xdr:col>41</xdr:col>
      <xdr:colOff>101600</xdr:colOff>
      <xdr:row>50</xdr:row>
      <xdr:rowOff>121710</xdr:rowOff>
    </xdr:to>
    <xdr:sp macro="" textlink="">
      <xdr:nvSpPr>
        <xdr:cNvPr id="375" name="楕円 374"/>
        <xdr:cNvSpPr/>
      </xdr:nvSpPr>
      <xdr:spPr>
        <a:xfrm>
          <a:off x="7810500" y="85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138237</xdr:rowOff>
    </xdr:from>
    <xdr:ext cx="534377" cy="259045"/>
    <xdr:sp macro="" textlink="">
      <xdr:nvSpPr>
        <xdr:cNvPr id="376" name="テキスト ボックス 375"/>
        <xdr:cNvSpPr txBox="1"/>
      </xdr:nvSpPr>
      <xdr:spPr>
        <a:xfrm>
          <a:off x="7594111" y="83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88995</xdr:rowOff>
    </xdr:from>
    <xdr:to>
      <xdr:col>36</xdr:col>
      <xdr:colOff>165100</xdr:colOff>
      <xdr:row>50</xdr:row>
      <xdr:rowOff>19145</xdr:rowOff>
    </xdr:to>
    <xdr:sp macro="" textlink="">
      <xdr:nvSpPr>
        <xdr:cNvPr id="377" name="楕円 376"/>
        <xdr:cNvSpPr/>
      </xdr:nvSpPr>
      <xdr:spPr>
        <a:xfrm>
          <a:off x="6921500" y="8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35672</xdr:rowOff>
    </xdr:from>
    <xdr:ext cx="534377" cy="259045"/>
    <xdr:sp macro="" textlink="">
      <xdr:nvSpPr>
        <xdr:cNvPr id="378" name="テキスト ボックス 377"/>
        <xdr:cNvSpPr txBox="1"/>
      </xdr:nvSpPr>
      <xdr:spPr>
        <a:xfrm>
          <a:off x="6705111" y="8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2" name="直線コネクタ 401"/>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3"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4" name="直線コネクタ 403"/>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5"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6" name="直線コネクタ 405"/>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143281</xdr:rowOff>
    </xdr:from>
    <xdr:to>
      <xdr:col>55</xdr:col>
      <xdr:colOff>0</xdr:colOff>
      <xdr:row>74</xdr:row>
      <xdr:rowOff>52032</xdr:rowOff>
    </xdr:to>
    <xdr:cxnSp macro="">
      <xdr:nvCxnSpPr>
        <xdr:cNvPr id="407" name="直線コネクタ 406"/>
        <xdr:cNvCxnSpPr/>
      </xdr:nvCxnSpPr>
      <xdr:spPr>
        <a:xfrm>
          <a:off x="9639300" y="12487681"/>
          <a:ext cx="838200" cy="25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8"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9" name="フローチャート: 判断 408"/>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143281</xdr:rowOff>
    </xdr:from>
    <xdr:to>
      <xdr:col>50</xdr:col>
      <xdr:colOff>114300</xdr:colOff>
      <xdr:row>74</xdr:row>
      <xdr:rowOff>36982</xdr:rowOff>
    </xdr:to>
    <xdr:cxnSp macro="">
      <xdr:nvCxnSpPr>
        <xdr:cNvPr id="410" name="直線コネクタ 409"/>
        <xdr:cNvCxnSpPr/>
      </xdr:nvCxnSpPr>
      <xdr:spPr>
        <a:xfrm flipV="1">
          <a:off x="8750300" y="12487681"/>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1" name="フローチャート: 判断 410"/>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2" name="テキスト ボックス 411"/>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36982</xdr:rowOff>
    </xdr:from>
    <xdr:to>
      <xdr:col>45</xdr:col>
      <xdr:colOff>177800</xdr:colOff>
      <xdr:row>75</xdr:row>
      <xdr:rowOff>124384</xdr:rowOff>
    </xdr:to>
    <xdr:cxnSp macro="">
      <xdr:nvCxnSpPr>
        <xdr:cNvPr id="413" name="直線コネクタ 412"/>
        <xdr:cNvCxnSpPr/>
      </xdr:nvCxnSpPr>
      <xdr:spPr>
        <a:xfrm flipV="1">
          <a:off x="7861300" y="12724282"/>
          <a:ext cx="889000" cy="25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4" name="フローチャート: 判断 413"/>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5" name="テキスト ボックス 414"/>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63347</xdr:rowOff>
    </xdr:from>
    <xdr:to>
      <xdr:col>41</xdr:col>
      <xdr:colOff>50800</xdr:colOff>
      <xdr:row>75</xdr:row>
      <xdr:rowOff>124384</xdr:rowOff>
    </xdr:to>
    <xdr:cxnSp macro="">
      <xdr:nvCxnSpPr>
        <xdr:cNvPr id="416" name="直線コネクタ 415"/>
        <xdr:cNvCxnSpPr/>
      </xdr:nvCxnSpPr>
      <xdr:spPr>
        <a:xfrm>
          <a:off x="6972300" y="12922097"/>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7" name="フローチャート: 判断 416"/>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8" name="テキスト ボックス 417"/>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9" name="フローチャート: 判断 418"/>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20" name="テキスト ボックス 419"/>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1232</xdr:rowOff>
    </xdr:from>
    <xdr:to>
      <xdr:col>55</xdr:col>
      <xdr:colOff>50800</xdr:colOff>
      <xdr:row>74</xdr:row>
      <xdr:rowOff>102832</xdr:rowOff>
    </xdr:to>
    <xdr:sp macro="" textlink="">
      <xdr:nvSpPr>
        <xdr:cNvPr id="426" name="楕円 425"/>
        <xdr:cNvSpPr/>
      </xdr:nvSpPr>
      <xdr:spPr>
        <a:xfrm>
          <a:off x="10426700" y="126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24109</xdr:rowOff>
    </xdr:from>
    <xdr:ext cx="534377" cy="259045"/>
    <xdr:sp macro="" textlink="">
      <xdr:nvSpPr>
        <xdr:cNvPr id="427" name="商工費該当値テキスト"/>
        <xdr:cNvSpPr txBox="1"/>
      </xdr:nvSpPr>
      <xdr:spPr>
        <a:xfrm>
          <a:off x="10528300" y="125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92481</xdr:rowOff>
    </xdr:from>
    <xdr:to>
      <xdr:col>50</xdr:col>
      <xdr:colOff>165100</xdr:colOff>
      <xdr:row>73</xdr:row>
      <xdr:rowOff>22631</xdr:rowOff>
    </xdr:to>
    <xdr:sp macro="" textlink="">
      <xdr:nvSpPr>
        <xdr:cNvPr id="428" name="楕円 427"/>
        <xdr:cNvSpPr/>
      </xdr:nvSpPr>
      <xdr:spPr>
        <a:xfrm>
          <a:off x="9588500" y="124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39158</xdr:rowOff>
    </xdr:from>
    <xdr:ext cx="534377" cy="259045"/>
    <xdr:sp macro="" textlink="">
      <xdr:nvSpPr>
        <xdr:cNvPr id="429" name="テキスト ボックス 428"/>
        <xdr:cNvSpPr txBox="1"/>
      </xdr:nvSpPr>
      <xdr:spPr>
        <a:xfrm>
          <a:off x="9372111" y="122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157632</xdr:rowOff>
    </xdr:from>
    <xdr:to>
      <xdr:col>46</xdr:col>
      <xdr:colOff>38100</xdr:colOff>
      <xdr:row>74</xdr:row>
      <xdr:rowOff>87782</xdr:rowOff>
    </xdr:to>
    <xdr:sp macro="" textlink="">
      <xdr:nvSpPr>
        <xdr:cNvPr id="430" name="楕円 429"/>
        <xdr:cNvSpPr/>
      </xdr:nvSpPr>
      <xdr:spPr>
        <a:xfrm>
          <a:off x="86995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104309</xdr:rowOff>
    </xdr:from>
    <xdr:ext cx="534377" cy="259045"/>
    <xdr:sp macro="" textlink="">
      <xdr:nvSpPr>
        <xdr:cNvPr id="431" name="テキスト ボックス 430"/>
        <xdr:cNvSpPr txBox="1"/>
      </xdr:nvSpPr>
      <xdr:spPr>
        <a:xfrm>
          <a:off x="8483111" y="124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73584</xdr:rowOff>
    </xdr:from>
    <xdr:to>
      <xdr:col>41</xdr:col>
      <xdr:colOff>101600</xdr:colOff>
      <xdr:row>76</xdr:row>
      <xdr:rowOff>3733</xdr:rowOff>
    </xdr:to>
    <xdr:sp macro="" textlink="">
      <xdr:nvSpPr>
        <xdr:cNvPr id="432" name="楕円 431"/>
        <xdr:cNvSpPr/>
      </xdr:nvSpPr>
      <xdr:spPr>
        <a:xfrm>
          <a:off x="7810500" y="12932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20261</xdr:rowOff>
    </xdr:from>
    <xdr:ext cx="534377" cy="259045"/>
    <xdr:sp macro="" textlink="">
      <xdr:nvSpPr>
        <xdr:cNvPr id="433" name="テキスト ボックス 432"/>
        <xdr:cNvSpPr txBox="1"/>
      </xdr:nvSpPr>
      <xdr:spPr>
        <a:xfrm>
          <a:off x="7594111" y="12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12547</xdr:rowOff>
    </xdr:from>
    <xdr:to>
      <xdr:col>36</xdr:col>
      <xdr:colOff>165100</xdr:colOff>
      <xdr:row>75</xdr:row>
      <xdr:rowOff>114147</xdr:rowOff>
    </xdr:to>
    <xdr:sp macro="" textlink="">
      <xdr:nvSpPr>
        <xdr:cNvPr id="434" name="楕円 433"/>
        <xdr:cNvSpPr/>
      </xdr:nvSpPr>
      <xdr:spPr>
        <a:xfrm>
          <a:off x="6921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130674</xdr:rowOff>
    </xdr:from>
    <xdr:ext cx="534377" cy="259045"/>
    <xdr:sp macro="" textlink="">
      <xdr:nvSpPr>
        <xdr:cNvPr id="435" name="テキスト ボックス 434"/>
        <xdr:cNvSpPr txBox="1"/>
      </xdr:nvSpPr>
      <xdr:spPr>
        <a:xfrm>
          <a:off x="6705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2" name="直線コネクタ 461"/>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3"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4" name="直線コネクタ 463"/>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5"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6" name="直線コネクタ 465"/>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27947</xdr:rowOff>
    </xdr:from>
    <xdr:to>
      <xdr:col>55</xdr:col>
      <xdr:colOff>0</xdr:colOff>
      <xdr:row>96</xdr:row>
      <xdr:rowOff>167083</xdr:rowOff>
    </xdr:to>
    <xdr:cxnSp macro="">
      <xdr:nvCxnSpPr>
        <xdr:cNvPr id="467" name="直線コネクタ 466"/>
        <xdr:cNvCxnSpPr/>
      </xdr:nvCxnSpPr>
      <xdr:spPr>
        <a:xfrm flipV="1">
          <a:off x="9639300" y="16487147"/>
          <a:ext cx="8382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8"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9" name="フローチャート: 判断 468"/>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119861</xdr:rowOff>
    </xdr:from>
    <xdr:to>
      <xdr:col>50</xdr:col>
      <xdr:colOff>114300</xdr:colOff>
      <xdr:row>96</xdr:row>
      <xdr:rowOff>167083</xdr:rowOff>
    </xdr:to>
    <xdr:cxnSp macro="">
      <xdr:nvCxnSpPr>
        <xdr:cNvPr id="470" name="直線コネクタ 469"/>
        <xdr:cNvCxnSpPr/>
      </xdr:nvCxnSpPr>
      <xdr:spPr>
        <a:xfrm>
          <a:off x="8750300" y="16579061"/>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1" name="フローチャート: 判断 470"/>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2" name="テキスト ボックス 471"/>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xdr:rowOff>
    </xdr:from>
    <xdr:to>
      <xdr:col>45</xdr:col>
      <xdr:colOff>177800</xdr:colOff>
      <xdr:row>96</xdr:row>
      <xdr:rowOff>119861</xdr:rowOff>
    </xdr:to>
    <xdr:cxnSp macro="">
      <xdr:nvCxnSpPr>
        <xdr:cNvPr id="473" name="直線コネクタ 472"/>
        <xdr:cNvCxnSpPr/>
      </xdr:nvCxnSpPr>
      <xdr:spPr>
        <a:xfrm>
          <a:off x="7861300" y="16459225"/>
          <a:ext cx="889000" cy="1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4" name="フローチャート: 判断 473"/>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5" name="テキスト ボックス 474"/>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xdr:rowOff>
    </xdr:from>
    <xdr:to>
      <xdr:col>41</xdr:col>
      <xdr:colOff>50800</xdr:colOff>
      <xdr:row>96</xdr:row>
      <xdr:rowOff>71202</xdr:rowOff>
    </xdr:to>
    <xdr:cxnSp macro="">
      <xdr:nvCxnSpPr>
        <xdr:cNvPr id="476" name="直線コネクタ 475"/>
        <xdr:cNvCxnSpPr/>
      </xdr:nvCxnSpPr>
      <xdr:spPr>
        <a:xfrm flipV="1">
          <a:off x="6972300" y="16459225"/>
          <a:ext cx="889000" cy="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7" name="フローチャート: 判断 476"/>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8" name="テキスト ボックス 477"/>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9" name="フローチャート: 判断 478"/>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80" name="テキスト ボックス 479"/>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148597</xdr:rowOff>
    </xdr:from>
    <xdr:to>
      <xdr:col>55</xdr:col>
      <xdr:colOff>50800</xdr:colOff>
      <xdr:row>96</xdr:row>
      <xdr:rowOff>78747</xdr:rowOff>
    </xdr:to>
    <xdr:sp macro="" textlink="">
      <xdr:nvSpPr>
        <xdr:cNvPr id="486" name="楕円 485"/>
        <xdr:cNvSpPr/>
      </xdr:nvSpPr>
      <xdr:spPr>
        <a:xfrm>
          <a:off x="10426700" y="164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xdr:rowOff>
    </xdr:from>
    <xdr:ext cx="534377" cy="259045"/>
    <xdr:sp macro="" textlink="">
      <xdr:nvSpPr>
        <xdr:cNvPr id="487" name="土木費該当値テキスト"/>
        <xdr:cNvSpPr txBox="1"/>
      </xdr:nvSpPr>
      <xdr:spPr>
        <a:xfrm>
          <a:off x="10528300" y="162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116283</xdr:rowOff>
    </xdr:from>
    <xdr:to>
      <xdr:col>50</xdr:col>
      <xdr:colOff>165100</xdr:colOff>
      <xdr:row>97</xdr:row>
      <xdr:rowOff>46433</xdr:rowOff>
    </xdr:to>
    <xdr:sp macro="" textlink="">
      <xdr:nvSpPr>
        <xdr:cNvPr id="488" name="楕円 487"/>
        <xdr:cNvSpPr/>
      </xdr:nvSpPr>
      <xdr:spPr>
        <a:xfrm>
          <a:off x="9588500" y="165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62960</xdr:rowOff>
    </xdr:from>
    <xdr:ext cx="534377" cy="259045"/>
    <xdr:sp macro="" textlink="">
      <xdr:nvSpPr>
        <xdr:cNvPr id="489" name="テキスト ボックス 488"/>
        <xdr:cNvSpPr txBox="1"/>
      </xdr:nvSpPr>
      <xdr:spPr>
        <a:xfrm>
          <a:off x="9372111" y="163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69061</xdr:rowOff>
    </xdr:from>
    <xdr:to>
      <xdr:col>46</xdr:col>
      <xdr:colOff>38100</xdr:colOff>
      <xdr:row>96</xdr:row>
      <xdr:rowOff>170661</xdr:rowOff>
    </xdr:to>
    <xdr:sp macro="" textlink="">
      <xdr:nvSpPr>
        <xdr:cNvPr id="490" name="楕円 489"/>
        <xdr:cNvSpPr/>
      </xdr:nvSpPr>
      <xdr:spPr>
        <a:xfrm>
          <a:off x="8699500" y="165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15738</xdr:rowOff>
    </xdr:from>
    <xdr:ext cx="534377" cy="259045"/>
    <xdr:sp macro="" textlink="">
      <xdr:nvSpPr>
        <xdr:cNvPr id="491" name="テキスト ボックス 490"/>
        <xdr:cNvSpPr txBox="1"/>
      </xdr:nvSpPr>
      <xdr:spPr>
        <a:xfrm>
          <a:off x="8483111" y="163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120675</xdr:rowOff>
    </xdr:from>
    <xdr:to>
      <xdr:col>41</xdr:col>
      <xdr:colOff>101600</xdr:colOff>
      <xdr:row>96</xdr:row>
      <xdr:rowOff>50825</xdr:rowOff>
    </xdr:to>
    <xdr:sp macro="" textlink="">
      <xdr:nvSpPr>
        <xdr:cNvPr id="492" name="楕円 491"/>
        <xdr:cNvSpPr/>
      </xdr:nvSpPr>
      <xdr:spPr>
        <a:xfrm>
          <a:off x="7810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67352</xdr:rowOff>
    </xdr:from>
    <xdr:ext cx="534377" cy="259045"/>
    <xdr:sp macro="" textlink="">
      <xdr:nvSpPr>
        <xdr:cNvPr id="493" name="テキスト ボックス 492"/>
        <xdr:cNvSpPr txBox="1"/>
      </xdr:nvSpPr>
      <xdr:spPr>
        <a:xfrm>
          <a:off x="7594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20402</xdr:rowOff>
    </xdr:from>
    <xdr:to>
      <xdr:col>36</xdr:col>
      <xdr:colOff>165100</xdr:colOff>
      <xdr:row>96</xdr:row>
      <xdr:rowOff>122002</xdr:rowOff>
    </xdr:to>
    <xdr:sp macro="" textlink="">
      <xdr:nvSpPr>
        <xdr:cNvPr id="494" name="楕円 493"/>
        <xdr:cNvSpPr/>
      </xdr:nvSpPr>
      <xdr:spPr>
        <a:xfrm>
          <a:off x="6921500" y="16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138529</xdr:rowOff>
    </xdr:from>
    <xdr:ext cx="534377" cy="259045"/>
    <xdr:sp macro="" textlink="">
      <xdr:nvSpPr>
        <xdr:cNvPr id="495" name="テキスト ボックス 494"/>
        <xdr:cNvSpPr txBox="1"/>
      </xdr:nvSpPr>
      <xdr:spPr>
        <a:xfrm>
          <a:off x="6705111" y="162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8" name="直線コネクタ 517"/>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9"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20" name="直線コネクタ 519"/>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1"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2" name="直線コネクタ 521"/>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45426</xdr:rowOff>
    </xdr:from>
    <xdr:to>
      <xdr:col>85</xdr:col>
      <xdr:colOff>127000</xdr:colOff>
      <xdr:row>34</xdr:row>
      <xdr:rowOff>169326</xdr:rowOff>
    </xdr:to>
    <xdr:cxnSp macro="">
      <xdr:nvCxnSpPr>
        <xdr:cNvPr id="523" name="直線コネクタ 522"/>
        <xdr:cNvCxnSpPr/>
      </xdr:nvCxnSpPr>
      <xdr:spPr>
        <a:xfrm flipV="1">
          <a:off x="15481300" y="5874726"/>
          <a:ext cx="838200" cy="1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4"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5" name="フローチャート: 判断 524"/>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139151</xdr:rowOff>
    </xdr:from>
    <xdr:to>
      <xdr:col>81</xdr:col>
      <xdr:colOff>50800</xdr:colOff>
      <xdr:row>34</xdr:row>
      <xdr:rowOff>169326</xdr:rowOff>
    </xdr:to>
    <xdr:cxnSp macro="">
      <xdr:nvCxnSpPr>
        <xdr:cNvPr id="526" name="直線コネクタ 525"/>
        <xdr:cNvCxnSpPr/>
      </xdr:nvCxnSpPr>
      <xdr:spPr>
        <a:xfrm>
          <a:off x="14592300" y="596845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7" name="フローチャート: 判断 526"/>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8" name="テキスト ボックス 527"/>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139151</xdr:rowOff>
    </xdr:from>
    <xdr:to>
      <xdr:col>76</xdr:col>
      <xdr:colOff>114300</xdr:colOff>
      <xdr:row>34</xdr:row>
      <xdr:rowOff>147564</xdr:rowOff>
    </xdr:to>
    <xdr:cxnSp macro="">
      <xdr:nvCxnSpPr>
        <xdr:cNvPr id="529" name="直線コネクタ 528"/>
        <xdr:cNvCxnSpPr/>
      </xdr:nvCxnSpPr>
      <xdr:spPr>
        <a:xfrm flipV="1">
          <a:off x="13703300" y="5968451"/>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30" name="フローチャート: 判断 529"/>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31" name="テキスト ボックス 530"/>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147564</xdr:rowOff>
    </xdr:from>
    <xdr:to>
      <xdr:col>71</xdr:col>
      <xdr:colOff>177800</xdr:colOff>
      <xdr:row>35</xdr:row>
      <xdr:rowOff>11364</xdr:rowOff>
    </xdr:to>
    <xdr:cxnSp macro="">
      <xdr:nvCxnSpPr>
        <xdr:cNvPr id="532" name="直線コネクタ 531"/>
        <xdr:cNvCxnSpPr/>
      </xdr:nvCxnSpPr>
      <xdr:spPr>
        <a:xfrm flipV="1">
          <a:off x="12814300" y="5976864"/>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3" name="フローチャート: 判断 532"/>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4" name="テキスト ボックス 533"/>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5" name="フローチャート: 判断 534"/>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6" name="テキスト ボックス 535"/>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166076</xdr:rowOff>
    </xdr:from>
    <xdr:to>
      <xdr:col>85</xdr:col>
      <xdr:colOff>177800</xdr:colOff>
      <xdr:row>34</xdr:row>
      <xdr:rowOff>96226</xdr:rowOff>
    </xdr:to>
    <xdr:sp macro="" textlink="">
      <xdr:nvSpPr>
        <xdr:cNvPr id="542" name="楕円 541"/>
        <xdr:cNvSpPr/>
      </xdr:nvSpPr>
      <xdr:spPr>
        <a:xfrm>
          <a:off x="16268700" y="58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17503</xdr:rowOff>
    </xdr:from>
    <xdr:ext cx="534377" cy="259045"/>
    <xdr:sp macro="" textlink="">
      <xdr:nvSpPr>
        <xdr:cNvPr id="543" name="消防費該当値テキスト"/>
        <xdr:cNvSpPr txBox="1"/>
      </xdr:nvSpPr>
      <xdr:spPr>
        <a:xfrm>
          <a:off x="16370300" y="5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118526</xdr:rowOff>
    </xdr:from>
    <xdr:to>
      <xdr:col>81</xdr:col>
      <xdr:colOff>101600</xdr:colOff>
      <xdr:row>35</xdr:row>
      <xdr:rowOff>48676</xdr:rowOff>
    </xdr:to>
    <xdr:sp macro="" textlink="">
      <xdr:nvSpPr>
        <xdr:cNvPr id="544" name="楕円 543"/>
        <xdr:cNvSpPr/>
      </xdr:nvSpPr>
      <xdr:spPr>
        <a:xfrm>
          <a:off x="15430500" y="5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65203</xdr:rowOff>
    </xdr:from>
    <xdr:ext cx="534377" cy="259045"/>
    <xdr:sp macro="" textlink="">
      <xdr:nvSpPr>
        <xdr:cNvPr id="545" name="テキスト ボックス 544"/>
        <xdr:cNvSpPr txBox="1"/>
      </xdr:nvSpPr>
      <xdr:spPr>
        <a:xfrm>
          <a:off x="15214111" y="57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88351</xdr:rowOff>
    </xdr:from>
    <xdr:to>
      <xdr:col>76</xdr:col>
      <xdr:colOff>165100</xdr:colOff>
      <xdr:row>35</xdr:row>
      <xdr:rowOff>18501</xdr:rowOff>
    </xdr:to>
    <xdr:sp macro="" textlink="">
      <xdr:nvSpPr>
        <xdr:cNvPr id="546" name="楕円 545"/>
        <xdr:cNvSpPr/>
      </xdr:nvSpPr>
      <xdr:spPr>
        <a:xfrm>
          <a:off x="14541500" y="59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35028</xdr:rowOff>
    </xdr:from>
    <xdr:ext cx="534377" cy="259045"/>
    <xdr:sp macro="" textlink="">
      <xdr:nvSpPr>
        <xdr:cNvPr id="547" name="テキスト ボックス 546"/>
        <xdr:cNvSpPr txBox="1"/>
      </xdr:nvSpPr>
      <xdr:spPr>
        <a:xfrm>
          <a:off x="14325111" y="569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96764</xdr:rowOff>
    </xdr:from>
    <xdr:to>
      <xdr:col>72</xdr:col>
      <xdr:colOff>38100</xdr:colOff>
      <xdr:row>35</xdr:row>
      <xdr:rowOff>26914</xdr:rowOff>
    </xdr:to>
    <xdr:sp macro="" textlink="">
      <xdr:nvSpPr>
        <xdr:cNvPr id="548" name="楕円 547"/>
        <xdr:cNvSpPr/>
      </xdr:nvSpPr>
      <xdr:spPr>
        <a:xfrm>
          <a:off x="13652500" y="59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43441</xdr:rowOff>
    </xdr:from>
    <xdr:ext cx="534377" cy="259045"/>
    <xdr:sp macro="" textlink="">
      <xdr:nvSpPr>
        <xdr:cNvPr id="549" name="テキスト ボックス 548"/>
        <xdr:cNvSpPr txBox="1"/>
      </xdr:nvSpPr>
      <xdr:spPr>
        <a:xfrm>
          <a:off x="13436111" y="57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132014</xdr:rowOff>
    </xdr:from>
    <xdr:to>
      <xdr:col>67</xdr:col>
      <xdr:colOff>101600</xdr:colOff>
      <xdr:row>35</xdr:row>
      <xdr:rowOff>62164</xdr:rowOff>
    </xdr:to>
    <xdr:sp macro="" textlink="">
      <xdr:nvSpPr>
        <xdr:cNvPr id="550" name="楕円 549"/>
        <xdr:cNvSpPr/>
      </xdr:nvSpPr>
      <xdr:spPr>
        <a:xfrm>
          <a:off x="12763500" y="59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78691</xdr:rowOff>
    </xdr:from>
    <xdr:ext cx="534377" cy="259045"/>
    <xdr:sp macro="" textlink="">
      <xdr:nvSpPr>
        <xdr:cNvPr id="551" name="テキスト ボックス 550"/>
        <xdr:cNvSpPr txBox="1"/>
      </xdr:nvSpPr>
      <xdr:spPr>
        <a:xfrm>
          <a:off x="12547111" y="57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6" name="直線コネクタ 575"/>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7"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8" name="直線コネクタ 577"/>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9"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80" name="直線コネクタ 579"/>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26200</xdr:rowOff>
    </xdr:from>
    <xdr:to>
      <xdr:col>85</xdr:col>
      <xdr:colOff>127000</xdr:colOff>
      <xdr:row>56</xdr:row>
      <xdr:rowOff>5779</xdr:rowOff>
    </xdr:to>
    <xdr:cxnSp macro="">
      <xdr:nvCxnSpPr>
        <xdr:cNvPr id="581" name="直線コネクタ 580"/>
        <xdr:cNvCxnSpPr/>
      </xdr:nvCxnSpPr>
      <xdr:spPr>
        <a:xfrm flipV="1">
          <a:off x="15481300" y="9455950"/>
          <a:ext cx="838200" cy="1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2"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3" name="フローチャート: 判断 582"/>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108020</xdr:rowOff>
    </xdr:from>
    <xdr:to>
      <xdr:col>81</xdr:col>
      <xdr:colOff>50800</xdr:colOff>
      <xdr:row>56</xdr:row>
      <xdr:rowOff>5779</xdr:rowOff>
    </xdr:to>
    <xdr:cxnSp macro="">
      <xdr:nvCxnSpPr>
        <xdr:cNvPr id="584" name="直線コネクタ 583"/>
        <xdr:cNvCxnSpPr/>
      </xdr:nvCxnSpPr>
      <xdr:spPr>
        <a:xfrm>
          <a:off x="14592300" y="9366320"/>
          <a:ext cx="889000" cy="2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5" name="フローチャート: 判断 584"/>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6" name="テキスト ボックス 585"/>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108020</xdr:rowOff>
    </xdr:from>
    <xdr:to>
      <xdr:col>76</xdr:col>
      <xdr:colOff>114300</xdr:colOff>
      <xdr:row>55</xdr:row>
      <xdr:rowOff>4350</xdr:rowOff>
    </xdr:to>
    <xdr:cxnSp macro="">
      <xdr:nvCxnSpPr>
        <xdr:cNvPr id="587" name="直線コネクタ 586"/>
        <xdr:cNvCxnSpPr/>
      </xdr:nvCxnSpPr>
      <xdr:spPr>
        <a:xfrm flipV="1">
          <a:off x="13703300" y="9366320"/>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8" name="フローチャート: 判断 587"/>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9" name="テキスト ボックス 588"/>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4350</xdr:rowOff>
    </xdr:from>
    <xdr:to>
      <xdr:col>71</xdr:col>
      <xdr:colOff>177800</xdr:colOff>
      <xdr:row>55</xdr:row>
      <xdr:rowOff>72587</xdr:rowOff>
    </xdr:to>
    <xdr:cxnSp macro="">
      <xdr:nvCxnSpPr>
        <xdr:cNvPr id="590" name="直線コネクタ 589"/>
        <xdr:cNvCxnSpPr/>
      </xdr:nvCxnSpPr>
      <xdr:spPr>
        <a:xfrm flipV="1">
          <a:off x="12814300" y="9434100"/>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1" name="フローチャート: 判断 590"/>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2" name="テキスト ボックス 591"/>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3" name="フローチャート: 判断 592"/>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4" name="テキスト ボックス 593"/>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146850</xdr:rowOff>
    </xdr:from>
    <xdr:to>
      <xdr:col>85</xdr:col>
      <xdr:colOff>177800</xdr:colOff>
      <xdr:row>55</xdr:row>
      <xdr:rowOff>77000</xdr:rowOff>
    </xdr:to>
    <xdr:sp macro="" textlink="">
      <xdr:nvSpPr>
        <xdr:cNvPr id="600" name="楕円 599"/>
        <xdr:cNvSpPr/>
      </xdr:nvSpPr>
      <xdr:spPr>
        <a:xfrm>
          <a:off x="16268700" y="94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169727</xdr:rowOff>
    </xdr:from>
    <xdr:ext cx="534377" cy="259045"/>
    <xdr:sp macro="" textlink="">
      <xdr:nvSpPr>
        <xdr:cNvPr id="601" name="教育費該当値テキスト"/>
        <xdr:cNvSpPr txBox="1"/>
      </xdr:nvSpPr>
      <xdr:spPr>
        <a:xfrm>
          <a:off x="16370300" y="92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126429</xdr:rowOff>
    </xdr:from>
    <xdr:to>
      <xdr:col>81</xdr:col>
      <xdr:colOff>101600</xdr:colOff>
      <xdr:row>56</xdr:row>
      <xdr:rowOff>56579</xdr:rowOff>
    </xdr:to>
    <xdr:sp macro="" textlink="">
      <xdr:nvSpPr>
        <xdr:cNvPr id="602" name="楕円 601"/>
        <xdr:cNvSpPr/>
      </xdr:nvSpPr>
      <xdr:spPr>
        <a:xfrm>
          <a:off x="15430500" y="95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73106</xdr:rowOff>
    </xdr:from>
    <xdr:ext cx="534377" cy="259045"/>
    <xdr:sp macro="" textlink="">
      <xdr:nvSpPr>
        <xdr:cNvPr id="603" name="テキスト ボックス 602"/>
        <xdr:cNvSpPr txBox="1"/>
      </xdr:nvSpPr>
      <xdr:spPr>
        <a:xfrm>
          <a:off x="15214111" y="9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57220</xdr:rowOff>
    </xdr:from>
    <xdr:to>
      <xdr:col>76</xdr:col>
      <xdr:colOff>165100</xdr:colOff>
      <xdr:row>54</xdr:row>
      <xdr:rowOff>158820</xdr:rowOff>
    </xdr:to>
    <xdr:sp macro="" textlink="">
      <xdr:nvSpPr>
        <xdr:cNvPr id="604" name="楕円 603"/>
        <xdr:cNvSpPr/>
      </xdr:nvSpPr>
      <xdr:spPr>
        <a:xfrm>
          <a:off x="14541500" y="931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3897</xdr:rowOff>
    </xdr:from>
    <xdr:ext cx="534377" cy="259045"/>
    <xdr:sp macro="" textlink="">
      <xdr:nvSpPr>
        <xdr:cNvPr id="605" name="テキスト ボックス 604"/>
        <xdr:cNvSpPr txBox="1"/>
      </xdr:nvSpPr>
      <xdr:spPr>
        <a:xfrm>
          <a:off x="14325111" y="909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125000</xdr:rowOff>
    </xdr:from>
    <xdr:to>
      <xdr:col>72</xdr:col>
      <xdr:colOff>38100</xdr:colOff>
      <xdr:row>55</xdr:row>
      <xdr:rowOff>55150</xdr:rowOff>
    </xdr:to>
    <xdr:sp macro="" textlink="">
      <xdr:nvSpPr>
        <xdr:cNvPr id="606" name="楕円 605"/>
        <xdr:cNvSpPr/>
      </xdr:nvSpPr>
      <xdr:spPr>
        <a:xfrm>
          <a:off x="13652500" y="93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71677</xdr:rowOff>
    </xdr:from>
    <xdr:ext cx="534377" cy="259045"/>
    <xdr:sp macro="" textlink="">
      <xdr:nvSpPr>
        <xdr:cNvPr id="607" name="テキスト ボックス 606"/>
        <xdr:cNvSpPr txBox="1"/>
      </xdr:nvSpPr>
      <xdr:spPr>
        <a:xfrm>
          <a:off x="13436111" y="91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21787</xdr:rowOff>
    </xdr:from>
    <xdr:to>
      <xdr:col>67</xdr:col>
      <xdr:colOff>101600</xdr:colOff>
      <xdr:row>55</xdr:row>
      <xdr:rowOff>123387</xdr:rowOff>
    </xdr:to>
    <xdr:sp macro="" textlink="">
      <xdr:nvSpPr>
        <xdr:cNvPr id="608" name="楕円 607"/>
        <xdr:cNvSpPr/>
      </xdr:nvSpPr>
      <xdr:spPr>
        <a:xfrm>
          <a:off x="12763500" y="9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139914</xdr:rowOff>
    </xdr:from>
    <xdr:ext cx="534377" cy="259045"/>
    <xdr:sp macro="" textlink="">
      <xdr:nvSpPr>
        <xdr:cNvPr id="609" name="テキスト ボックス 608"/>
        <xdr:cNvSpPr txBox="1"/>
      </xdr:nvSpPr>
      <xdr:spPr>
        <a:xfrm>
          <a:off x="12547111" y="9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139662</xdr:rowOff>
    </xdr:from>
    <xdr:to>
      <xdr:col>85</xdr:col>
      <xdr:colOff>126364</xdr:colOff>
      <xdr:row>79</xdr:row>
      <xdr:rowOff>44450</xdr:rowOff>
    </xdr:to>
    <xdr:cxnSp macro="">
      <xdr:nvCxnSpPr>
        <xdr:cNvPr id="633" name="直線コネクタ 632"/>
        <xdr:cNvCxnSpPr/>
      </xdr:nvCxnSpPr>
      <xdr:spPr>
        <a:xfrm flipV="1">
          <a:off x="16317595" y="12655512"/>
          <a:ext cx="1269" cy="93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59682</xdr:rowOff>
    </xdr:from>
    <xdr:ext cx="249299" cy="259045"/>
    <xdr:sp macro="" textlink="">
      <xdr:nvSpPr>
        <xdr:cNvPr id="634" name="災害復旧費最小値テキスト"/>
        <xdr:cNvSpPr txBox="1"/>
      </xdr:nvSpPr>
      <xdr:spPr>
        <a:xfrm>
          <a:off x="16370300" y="136042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86339</xdr:rowOff>
    </xdr:from>
    <xdr:ext cx="534377" cy="259045"/>
    <xdr:sp macro="" textlink="">
      <xdr:nvSpPr>
        <xdr:cNvPr id="636" name="災害復旧費最大値テキスト"/>
        <xdr:cNvSpPr txBox="1"/>
      </xdr:nvSpPr>
      <xdr:spPr>
        <a:xfrm>
          <a:off x="16370300" y="124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139662</xdr:rowOff>
    </xdr:from>
    <xdr:to>
      <xdr:col>86</xdr:col>
      <xdr:colOff>25400</xdr:colOff>
      <xdr:row>73</xdr:row>
      <xdr:rowOff>139662</xdr:rowOff>
    </xdr:to>
    <xdr:cxnSp macro="">
      <xdr:nvCxnSpPr>
        <xdr:cNvPr id="637" name="直線コネクタ 636"/>
        <xdr:cNvCxnSpPr/>
      </xdr:nvCxnSpPr>
      <xdr:spPr>
        <a:xfrm>
          <a:off x="16230600" y="1265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139662</xdr:rowOff>
    </xdr:from>
    <xdr:to>
      <xdr:col>85</xdr:col>
      <xdr:colOff>127000</xdr:colOff>
      <xdr:row>77</xdr:row>
      <xdr:rowOff>71501</xdr:rowOff>
    </xdr:to>
    <xdr:cxnSp macro="">
      <xdr:nvCxnSpPr>
        <xdr:cNvPr id="638" name="直線コネクタ 637"/>
        <xdr:cNvCxnSpPr/>
      </xdr:nvCxnSpPr>
      <xdr:spPr>
        <a:xfrm flipV="1">
          <a:off x="15481300" y="12655512"/>
          <a:ext cx="838200" cy="6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104131</xdr:rowOff>
    </xdr:from>
    <xdr:ext cx="469744" cy="259045"/>
    <xdr:sp macro="" textlink="">
      <xdr:nvSpPr>
        <xdr:cNvPr id="639" name="災害復旧費平均値テキスト"/>
        <xdr:cNvSpPr txBox="1"/>
      </xdr:nvSpPr>
      <xdr:spPr>
        <a:xfrm>
          <a:off x="16370300" y="134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125704</xdr:rowOff>
    </xdr:from>
    <xdr:to>
      <xdr:col>85</xdr:col>
      <xdr:colOff>177800</xdr:colOff>
      <xdr:row>79</xdr:row>
      <xdr:rowOff>55854</xdr:rowOff>
    </xdr:to>
    <xdr:sp macro="" textlink="">
      <xdr:nvSpPr>
        <xdr:cNvPr id="640" name="フローチャート: 判断 639"/>
        <xdr:cNvSpPr/>
      </xdr:nvSpPr>
      <xdr:spPr>
        <a:xfrm>
          <a:off x="16268700" y="13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71501</xdr:rowOff>
    </xdr:from>
    <xdr:to>
      <xdr:col>81</xdr:col>
      <xdr:colOff>50800</xdr:colOff>
      <xdr:row>78</xdr:row>
      <xdr:rowOff>68872</xdr:rowOff>
    </xdr:to>
    <xdr:cxnSp macro="">
      <xdr:nvCxnSpPr>
        <xdr:cNvPr id="641" name="直線コネクタ 640"/>
        <xdr:cNvCxnSpPr/>
      </xdr:nvCxnSpPr>
      <xdr:spPr>
        <a:xfrm flipV="1">
          <a:off x="14592300" y="13273151"/>
          <a:ext cx="889000" cy="16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124067</xdr:rowOff>
    </xdr:from>
    <xdr:to>
      <xdr:col>81</xdr:col>
      <xdr:colOff>101600</xdr:colOff>
      <xdr:row>79</xdr:row>
      <xdr:rowOff>54217</xdr:rowOff>
    </xdr:to>
    <xdr:sp macro="" textlink="">
      <xdr:nvSpPr>
        <xdr:cNvPr id="642" name="フローチャート: 判断 641"/>
        <xdr:cNvSpPr/>
      </xdr:nvSpPr>
      <xdr:spPr>
        <a:xfrm>
          <a:off x="15430500" y="134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45344</xdr:rowOff>
    </xdr:from>
    <xdr:ext cx="469744" cy="259045"/>
    <xdr:sp macro="" textlink="">
      <xdr:nvSpPr>
        <xdr:cNvPr id="643" name="テキスト ボックス 642"/>
        <xdr:cNvSpPr txBox="1"/>
      </xdr:nvSpPr>
      <xdr:spPr>
        <a:xfrm>
          <a:off x="15246428" y="135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123431</xdr:rowOff>
    </xdr:from>
    <xdr:to>
      <xdr:col>76</xdr:col>
      <xdr:colOff>114300</xdr:colOff>
      <xdr:row>78</xdr:row>
      <xdr:rowOff>68872</xdr:rowOff>
    </xdr:to>
    <xdr:cxnSp macro="">
      <xdr:nvCxnSpPr>
        <xdr:cNvPr id="644" name="直線コネクタ 643"/>
        <xdr:cNvCxnSpPr/>
      </xdr:nvCxnSpPr>
      <xdr:spPr>
        <a:xfrm>
          <a:off x="13703300" y="13153631"/>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127152</xdr:rowOff>
    </xdr:from>
    <xdr:to>
      <xdr:col>76</xdr:col>
      <xdr:colOff>165100</xdr:colOff>
      <xdr:row>79</xdr:row>
      <xdr:rowOff>57302</xdr:rowOff>
    </xdr:to>
    <xdr:sp macro="" textlink="">
      <xdr:nvSpPr>
        <xdr:cNvPr id="645" name="フローチャート: 判断 644"/>
        <xdr:cNvSpPr/>
      </xdr:nvSpPr>
      <xdr:spPr>
        <a:xfrm>
          <a:off x="14541500" y="135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48429</xdr:rowOff>
    </xdr:from>
    <xdr:ext cx="378565" cy="259045"/>
    <xdr:sp macro="" textlink="">
      <xdr:nvSpPr>
        <xdr:cNvPr id="646" name="テキスト ボックス 645"/>
        <xdr:cNvSpPr txBox="1"/>
      </xdr:nvSpPr>
      <xdr:spPr>
        <a:xfrm>
          <a:off x="14403017" y="13592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134176</xdr:rowOff>
    </xdr:from>
    <xdr:to>
      <xdr:col>71</xdr:col>
      <xdr:colOff>177800</xdr:colOff>
      <xdr:row>76</xdr:row>
      <xdr:rowOff>123431</xdr:rowOff>
    </xdr:to>
    <xdr:cxnSp macro="">
      <xdr:nvCxnSpPr>
        <xdr:cNvPr id="647" name="直線コネクタ 646"/>
        <xdr:cNvCxnSpPr/>
      </xdr:nvCxnSpPr>
      <xdr:spPr>
        <a:xfrm>
          <a:off x="12814300" y="12307126"/>
          <a:ext cx="889000" cy="8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115836</xdr:rowOff>
    </xdr:from>
    <xdr:to>
      <xdr:col>72</xdr:col>
      <xdr:colOff>38100</xdr:colOff>
      <xdr:row>79</xdr:row>
      <xdr:rowOff>45986</xdr:rowOff>
    </xdr:to>
    <xdr:sp macro="" textlink="">
      <xdr:nvSpPr>
        <xdr:cNvPr id="648" name="フローチャート: 判断 647"/>
        <xdr:cNvSpPr/>
      </xdr:nvSpPr>
      <xdr:spPr>
        <a:xfrm>
          <a:off x="13652500" y="134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37113</xdr:rowOff>
    </xdr:from>
    <xdr:ext cx="469744" cy="259045"/>
    <xdr:sp macro="" textlink="">
      <xdr:nvSpPr>
        <xdr:cNvPr id="649" name="テキスト ボックス 648"/>
        <xdr:cNvSpPr txBox="1"/>
      </xdr:nvSpPr>
      <xdr:spPr>
        <a:xfrm>
          <a:off x="13468428"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101702</xdr:rowOff>
    </xdr:from>
    <xdr:to>
      <xdr:col>67</xdr:col>
      <xdr:colOff>101600</xdr:colOff>
      <xdr:row>79</xdr:row>
      <xdr:rowOff>31852</xdr:rowOff>
    </xdr:to>
    <xdr:sp macro="" textlink="">
      <xdr:nvSpPr>
        <xdr:cNvPr id="650" name="フローチャート: 判断 649"/>
        <xdr:cNvSpPr/>
      </xdr:nvSpPr>
      <xdr:spPr>
        <a:xfrm>
          <a:off x="127635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22979</xdr:rowOff>
    </xdr:from>
    <xdr:ext cx="469744" cy="259045"/>
    <xdr:sp macro="" textlink="">
      <xdr:nvSpPr>
        <xdr:cNvPr id="651" name="テキスト ボックス 650"/>
        <xdr:cNvSpPr txBox="1"/>
      </xdr:nvSpPr>
      <xdr:spPr>
        <a:xfrm>
          <a:off x="12579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88862</xdr:rowOff>
    </xdr:from>
    <xdr:to>
      <xdr:col>85</xdr:col>
      <xdr:colOff>177800</xdr:colOff>
      <xdr:row>74</xdr:row>
      <xdr:rowOff>19012</xdr:rowOff>
    </xdr:to>
    <xdr:sp macro="" textlink="">
      <xdr:nvSpPr>
        <xdr:cNvPr id="657" name="楕円 656"/>
        <xdr:cNvSpPr/>
      </xdr:nvSpPr>
      <xdr:spPr>
        <a:xfrm>
          <a:off x="16268700" y="126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41889</xdr:rowOff>
    </xdr:from>
    <xdr:ext cx="534377" cy="259045"/>
    <xdr:sp macro="" textlink="">
      <xdr:nvSpPr>
        <xdr:cNvPr id="658" name="災害復旧費該当値テキスト"/>
        <xdr:cNvSpPr txBox="1"/>
      </xdr:nvSpPr>
      <xdr:spPr>
        <a:xfrm>
          <a:off x="16370300" y="125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20701</xdr:rowOff>
    </xdr:from>
    <xdr:to>
      <xdr:col>81</xdr:col>
      <xdr:colOff>101600</xdr:colOff>
      <xdr:row>77</xdr:row>
      <xdr:rowOff>122301</xdr:rowOff>
    </xdr:to>
    <xdr:sp macro="" textlink="">
      <xdr:nvSpPr>
        <xdr:cNvPr id="659" name="楕円 658"/>
        <xdr:cNvSpPr/>
      </xdr:nvSpPr>
      <xdr:spPr>
        <a:xfrm>
          <a:off x="15430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138828</xdr:rowOff>
    </xdr:from>
    <xdr:ext cx="469744" cy="259045"/>
    <xdr:sp macro="" textlink="">
      <xdr:nvSpPr>
        <xdr:cNvPr id="660" name="テキスト ボックス 659"/>
        <xdr:cNvSpPr txBox="1"/>
      </xdr:nvSpPr>
      <xdr:spPr>
        <a:xfrm>
          <a:off x="15246428" y="1299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18072</xdr:rowOff>
    </xdr:from>
    <xdr:to>
      <xdr:col>76</xdr:col>
      <xdr:colOff>165100</xdr:colOff>
      <xdr:row>78</xdr:row>
      <xdr:rowOff>119672</xdr:rowOff>
    </xdr:to>
    <xdr:sp macro="" textlink="">
      <xdr:nvSpPr>
        <xdr:cNvPr id="661" name="楕円 660"/>
        <xdr:cNvSpPr/>
      </xdr:nvSpPr>
      <xdr:spPr>
        <a:xfrm>
          <a:off x="145415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136199</xdr:rowOff>
    </xdr:from>
    <xdr:ext cx="469744" cy="259045"/>
    <xdr:sp macro="" textlink="">
      <xdr:nvSpPr>
        <xdr:cNvPr id="662" name="テキスト ボックス 661"/>
        <xdr:cNvSpPr txBox="1"/>
      </xdr:nvSpPr>
      <xdr:spPr>
        <a:xfrm>
          <a:off x="14357428" y="131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72631</xdr:rowOff>
    </xdr:from>
    <xdr:to>
      <xdr:col>72</xdr:col>
      <xdr:colOff>38100</xdr:colOff>
      <xdr:row>77</xdr:row>
      <xdr:rowOff>2781</xdr:rowOff>
    </xdr:to>
    <xdr:sp macro="" textlink="">
      <xdr:nvSpPr>
        <xdr:cNvPr id="663" name="楕円 662"/>
        <xdr:cNvSpPr/>
      </xdr:nvSpPr>
      <xdr:spPr>
        <a:xfrm>
          <a:off x="13652500" y="131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19308</xdr:rowOff>
    </xdr:from>
    <xdr:ext cx="534377" cy="259045"/>
    <xdr:sp macro="" textlink="">
      <xdr:nvSpPr>
        <xdr:cNvPr id="664" name="テキスト ボックス 663"/>
        <xdr:cNvSpPr txBox="1"/>
      </xdr:nvSpPr>
      <xdr:spPr>
        <a:xfrm>
          <a:off x="13436111" y="128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83376</xdr:rowOff>
    </xdr:from>
    <xdr:to>
      <xdr:col>67</xdr:col>
      <xdr:colOff>101600</xdr:colOff>
      <xdr:row>72</xdr:row>
      <xdr:rowOff>13526</xdr:rowOff>
    </xdr:to>
    <xdr:sp macro="" textlink="">
      <xdr:nvSpPr>
        <xdr:cNvPr id="665" name="楕円 664"/>
        <xdr:cNvSpPr/>
      </xdr:nvSpPr>
      <xdr:spPr>
        <a:xfrm>
          <a:off x="12763500" y="122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30053</xdr:rowOff>
    </xdr:from>
    <xdr:ext cx="534377" cy="259045"/>
    <xdr:sp macro="" textlink="">
      <xdr:nvSpPr>
        <xdr:cNvPr id="666" name="テキスト ボックス 665"/>
        <xdr:cNvSpPr txBox="1"/>
      </xdr:nvSpPr>
      <xdr:spPr>
        <a:xfrm>
          <a:off x="12547111" y="120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90" name="直線コネクタ 689"/>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91"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2" name="直線コネクタ 691"/>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3"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4" name="直線コネクタ 693"/>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25845</xdr:rowOff>
    </xdr:from>
    <xdr:to>
      <xdr:col>85</xdr:col>
      <xdr:colOff>127000</xdr:colOff>
      <xdr:row>90</xdr:row>
      <xdr:rowOff>55283</xdr:rowOff>
    </xdr:to>
    <xdr:cxnSp macro="">
      <xdr:nvCxnSpPr>
        <xdr:cNvPr id="695" name="直線コネクタ 694"/>
        <xdr:cNvCxnSpPr/>
      </xdr:nvCxnSpPr>
      <xdr:spPr>
        <a:xfrm flipV="1">
          <a:off x="15481300" y="15456345"/>
          <a:ext cx="8382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6"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7" name="フローチャート: 判断 696"/>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55283</xdr:rowOff>
    </xdr:from>
    <xdr:to>
      <xdr:col>81</xdr:col>
      <xdr:colOff>50800</xdr:colOff>
      <xdr:row>91</xdr:row>
      <xdr:rowOff>114046</xdr:rowOff>
    </xdr:to>
    <xdr:cxnSp macro="">
      <xdr:nvCxnSpPr>
        <xdr:cNvPr id="698" name="直線コネクタ 697"/>
        <xdr:cNvCxnSpPr/>
      </xdr:nvCxnSpPr>
      <xdr:spPr>
        <a:xfrm flipV="1">
          <a:off x="14592300" y="15485783"/>
          <a:ext cx="889000" cy="2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9" name="フローチャート: 判断 698"/>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700" name="テキスト ボックス 699"/>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145492</xdr:rowOff>
    </xdr:from>
    <xdr:to>
      <xdr:col>76</xdr:col>
      <xdr:colOff>114300</xdr:colOff>
      <xdr:row>91</xdr:row>
      <xdr:rowOff>114046</xdr:rowOff>
    </xdr:to>
    <xdr:cxnSp macro="">
      <xdr:nvCxnSpPr>
        <xdr:cNvPr id="701" name="直線コネクタ 700"/>
        <xdr:cNvCxnSpPr/>
      </xdr:nvCxnSpPr>
      <xdr:spPr>
        <a:xfrm>
          <a:off x="13703300" y="15575992"/>
          <a:ext cx="889000" cy="1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702" name="フローチャート: 判断 701"/>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3" name="テキスト ボックス 702"/>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145492</xdr:rowOff>
    </xdr:from>
    <xdr:to>
      <xdr:col>71</xdr:col>
      <xdr:colOff>177800</xdr:colOff>
      <xdr:row>91</xdr:row>
      <xdr:rowOff>103809</xdr:rowOff>
    </xdr:to>
    <xdr:cxnSp macro="">
      <xdr:nvCxnSpPr>
        <xdr:cNvPr id="704" name="直線コネクタ 703"/>
        <xdr:cNvCxnSpPr/>
      </xdr:nvCxnSpPr>
      <xdr:spPr>
        <a:xfrm flipV="1">
          <a:off x="12814300" y="15575992"/>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5" name="フローチャート: 判断 704"/>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6" name="テキスト ボックス 705"/>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7" name="フローチャート: 判断 706"/>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8" name="テキスト ボックス 707"/>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146495</xdr:rowOff>
    </xdr:from>
    <xdr:to>
      <xdr:col>85</xdr:col>
      <xdr:colOff>177800</xdr:colOff>
      <xdr:row>90</xdr:row>
      <xdr:rowOff>76645</xdr:rowOff>
    </xdr:to>
    <xdr:sp macro="" textlink="">
      <xdr:nvSpPr>
        <xdr:cNvPr id="714" name="楕円 713"/>
        <xdr:cNvSpPr/>
      </xdr:nvSpPr>
      <xdr:spPr>
        <a:xfrm>
          <a:off x="16268700" y="154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99522</xdr:rowOff>
    </xdr:from>
    <xdr:ext cx="599010" cy="259045"/>
    <xdr:sp macro="" textlink="">
      <xdr:nvSpPr>
        <xdr:cNvPr id="715" name="公債費該当値テキスト"/>
        <xdr:cNvSpPr txBox="1"/>
      </xdr:nvSpPr>
      <xdr:spPr>
        <a:xfrm>
          <a:off x="16370300" y="153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4483</xdr:rowOff>
    </xdr:from>
    <xdr:to>
      <xdr:col>81</xdr:col>
      <xdr:colOff>101600</xdr:colOff>
      <xdr:row>90</xdr:row>
      <xdr:rowOff>106083</xdr:rowOff>
    </xdr:to>
    <xdr:sp macro="" textlink="">
      <xdr:nvSpPr>
        <xdr:cNvPr id="716" name="楕円 715"/>
        <xdr:cNvSpPr/>
      </xdr:nvSpPr>
      <xdr:spPr>
        <a:xfrm>
          <a:off x="15430500" y="154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122610</xdr:rowOff>
    </xdr:from>
    <xdr:ext cx="599010" cy="259045"/>
    <xdr:sp macro="" textlink="">
      <xdr:nvSpPr>
        <xdr:cNvPr id="717" name="テキスト ボックス 716"/>
        <xdr:cNvSpPr txBox="1"/>
      </xdr:nvSpPr>
      <xdr:spPr>
        <a:xfrm>
          <a:off x="15181795"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63246</xdr:rowOff>
    </xdr:from>
    <xdr:to>
      <xdr:col>76</xdr:col>
      <xdr:colOff>165100</xdr:colOff>
      <xdr:row>91</xdr:row>
      <xdr:rowOff>164846</xdr:rowOff>
    </xdr:to>
    <xdr:sp macro="" textlink="">
      <xdr:nvSpPr>
        <xdr:cNvPr id="718" name="楕円 717"/>
        <xdr:cNvSpPr/>
      </xdr:nvSpPr>
      <xdr:spPr>
        <a:xfrm>
          <a:off x="14541500" y="156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9923</xdr:rowOff>
    </xdr:from>
    <xdr:ext cx="599010" cy="259045"/>
    <xdr:sp macro="" textlink="">
      <xdr:nvSpPr>
        <xdr:cNvPr id="719" name="テキスト ボックス 718"/>
        <xdr:cNvSpPr txBox="1"/>
      </xdr:nvSpPr>
      <xdr:spPr>
        <a:xfrm>
          <a:off x="14292795" y="1544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94692</xdr:rowOff>
    </xdr:from>
    <xdr:to>
      <xdr:col>72</xdr:col>
      <xdr:colOff>38100</xdr:colOff>
      <xdr:row>91</xdr:row>
      <xdr:rowOff>24842</xdr:rowOff>
    </xdr:to>
    <xdr:sp macro="" textlink="">
      <xdr:nvSpPr>
        <xdr:cNvPr id="720" name="楕円 719"/>
        <xdr:cNvSpPr/>
      </xdr:nvSpPr>
      <xdr:spPr>
        <a:xfrm>
          <a:off x="13652500" y="155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41369</xdr:rowOff>
    </xdr:from>
    <xdr:ext cx="599010" cy="259045"/>
    <xdr:sp macro="" textlink="">
      <xdr:nvSpPr>
        <xdr:cNvPr id="721" name="テキスト ボックス 720"/>
        <xdr:cNvSpPr txBox="1"/>
      </xdr:nvSpPr>
      <xdr:spPr>
        <a:xfrm>
          <a:off x="13403795" y="153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53009</xdr:rowOff>
    </xdr:from>
    <xdr:to>
      <xdr:col>67</xdr:col>
      <xdr:colOff>101600</xdr:colOff>
      <xdr:row>91</xdr:row>
      <xdr:rowOff>154609</xdr:rowOff>
    </xdr:to>
    <xdr:sp macro="" textlink="">
      <xdr:nvSpPr>
        <xdr:cNvPr id="722" name="楕円 721"/>
        <xdr:cNvSpPr/>
      </xdr:nvSpPr>
      <xdr:spPr>
        <a:xfrm>
          <a:off x="12763500" y="156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171136</xdr:rowOff>
    </xdr:from>
    <xdr:ext cx="599010" cy="259045"/>
    <xdr:sp macro="" textlink="">
      <xdr:nvSpPr>
        <xdr:cNvPr id="723" name="テキスト ボックス 722"/>
        <xdr:cNvSpPr txBox="1"/>
      </xdr:nvSpPr>
      <xdr:spPr>
        <a:xfrm>
          <a:off x="12514795" y="154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7" name="直線コネクタ 746"/>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8"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50"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51" name="直線コネクタ 750"/>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3"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4" name="フローチャート: 判断 753"/>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6" name="フローチャート: 判断 755"/>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7" name="テキスト ボックス 756"/>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9" name="フローチャート: 判断 758"/>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60" name="テキスト ボックス 759"/>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62" name="フローチャート: 判断 761"/>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3" name="テキスト ボックス 762"/>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4" name="フローチャート: 判断 763"/>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5" name="テキスト ボックス 764"/>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2"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1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き、特に重点的な取り組みを行っていることが原因となってい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千円となっており、類似団体と比較して一人当たりコストが高い状況となっている。前年度と比較して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倍となっており大幅な増となっているが、これは、主には令和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想定されている将来的な財政悪化に備えて財政調整基金の積立を行っており、実質単年度収支も財政調整基金の積立や地方債の繰上償還により黒字を維持している。比較的改善傾向にある財政状況であるが、今後は国勢調査人口の置き換え等による普通交付税の減少が見込まれる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も引き続き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42103833</v>
      </c>
      <c r="BO4" s="449"/>
      <c r="BP4" s="449"/>
      <c r="BQ4" s="449"/>
      <c r="BR4" s="449"/>
      <c r="BS4" s="449"/>
      <c r="BT4" s="449"/>
      <c r="BU4" s="450"/>
      <c r="BV4" s="448">
        <v>42372365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5.2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40703785</v>
      </c>
      <c r="BO5" s="420"/>
      <c r="BP5" s="420"/>
      <c r="BQ5" s="420"/>
      <c r="BR5" s="420"/>
      <c r="BS5" s="420"/>
      <c r="BT5" s="420"/>
      <c r="BU5" s="421"/>
      <c r="BV5" s="419">
        <v>40962909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94.3</v>
      </c>
      <c r="CU5" s="417"/>
      <c r="CV5" s="417"/>
      <c r="CW5" s="417"/>
      <c r="CX5" s="417"/>
      <c r="CY5" s="417"/>
      <c r="CZ5" s="417"/>
      <c r="DA5" s="418"/>
      <c r="DB5" s="416">
        <v>88.9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1400048</v>
      </c>
      <c r="BO6" s="420"/>
      <c r="BP6" s="420"/>
      <c r="BQ6" s="420"/>
      <c r="BR6" s="420"/>
      <c r="BS6" s="420"/>
      <c r="BT6" s="420"/>
      <c r="BU6" s="421"/>
      <c r="BV6" s="419">
        <v>1409456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95.5</v>
      </c>
      <c r="CU6" s="563"/>
      <c r="CV6" s="563"/>
      <c r="CW6" s="563"/>
      <c r="CX6" s="563"/>
      <c r="CY6" s="563"/>
      <c r="CZ6" s="563"/>
      <c r="DA6" s="564"/>
      <c r="DB6" s="562">
        <v>92.8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295044</v>
      </c>
      <c r="BO7" s="420"/>
      <c r="BP7" s="420"/>
      <c r="BQ7" s="420"/>
      <c r="BR7" s="420"/>
      <c r="BS7" s="420"/>
      <c r="BT7" s="420"/>
      <c r="BU7" s="421"/>
      <c r="BV7" s="419">
        <v>323682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20344889</v>
      </c>
      <c r="CU7" s="420"/>
      <c r="CV7" s="420"/>
      <c r="CW7" s="420"/>
      <c r="CX7" s="420"/>
      <c r="CY7" s="420"/>
      <c r="CZ7" s="420"/>
      <c r="DA7" s="421"/>
      <c r="DB7" s="419">
        <v>20956482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1105004</v>
      </c>
      <c r="BO8" s="420"/>
      <c r="BP8" s="420"/>
      <c r="BQ8" s="420"/>
      <c r="BR8" s="420"/>
      <c r="BS8" s="420"/>
      <c r="BT8" s="420"/>
      <c r="BU8" s="421"/>
      <c r="BV8" s="419">
        <v>1085774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54592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19230</v>
      </c>
      <c r="BO9" s="420"/>
      <c r="BP9" s="420"/>
      <c r="BQ9" s="420"/>
      <c r="BR9" s="420"/>
      <c r="BS9" s="420"/>
      <c r="BT9" s="420"/>
      <c r="BU9" s="421"/>
      <c r="BV9" s="419">
        <v>420483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23.5</v>
      </c>
      <c r="CU9" s="417"/>
      <c r="CV9" s="417"/>
      <c r="CW9" s="417"/>
      <c r="CX9" s="417"/>
      <c r="CY9" s="417"/>
      <c r="CZ9" s="417"/>
      <c r="DA9" s="418"/>
      <c r="DB9" s="416">
        <v>23.5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58105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555613</v>
      </c>
      <c r="BO10" s="420"/>
      <c r="BP10" s="420"/>
      <c r="BQ10" s="420"/>
      <c r="BR10" s="420"/>
      <c r="BS10" s="420"/>
      <c r="BT10" s="420"/>
      <c r="BU10" s="421"/>
      <c r="BV10" s="419">
        <v>344778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832516</v>
      </c>
      <c r="BO11" s="420"/>
      <c r="BP11" s="420"/>
      <c r="BQ11" s="420"/>
      <c r="BR11" s="420"/>
      <c r="BS11" s="420"/>
      <c r="BT11" s="420"/>
      <c r="BU11" s="421"/>
      <c r="BV11" s="419">
        <v>815044</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50681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50073</v>
      </c>
      <c r="S13" s="507"/>
      <c r="T13" s="507"/>
      <c r="U13" s="507"/>
      <c r="V13" s="508"/>
      <c r="W13" s="509" t="s">
        <v>141</v>
      </c>
      <c r="X13" s="405"/>
      <c r="Y13" s="405"/>
      <c r="Z13" s="405"/>
      <c r="AA13" s="405"/>
      <c r="AB13" s="406"/>
      <c r="AC13" s="372">
        <v>1588</v>
      </c>
      <c r="AD13" s="373"/>
      <c r="AE13" s="373"/>
      <c r="AF13" s="373"/>
      <c r="AG13" s="374"/>
      <c r="AH13" s="372">
        <v>2013</v>
      </c>
      <c r="AI13" s="373"/>
      <c r="AJ13" s="373"/>
      <c r="AK13" s="373"/>
      <c r="AL13" s="432"/>
      <c r="AM13" s="476" t="s">
        <v>142</v>
      </c>
      <c r="AN13" s="376"/>
      <c r="AO13" s="376"/>
      <c r="AP13" s="376"/>
      <c r="AQ13" s="376"/>
      <c r="AR13" s="376"/>
      <c r="AS13" s="376"/>
      <c r="AT13" s="377"/>
      <c r="AU13" s="477" t="s">
        <v>122</v>
      </c>
      <c r="AV13" s="478"/>
      <c r="AW13" s="478"/>
      <c r="AX13" s="478"/>
      <c r="AY13" s="433" t="s">
        <v>143</v>
      </c>
      <c r="AZ13" s="434"/>
      <c r="BA13" s="434"/>
      <c r="BB13" s="434"/>
      <c r="BC13" s="434"/>
      <c r="BD13" s="434"/>
      <c r="BE13" s="434"/>
      <c r="BF13" s="434"/>
      <c r="BG13" s="434"/>
      <c r="BH13" s="434"/>
      <c r="BI13" s="434"/>
      <c r="BJ13" s="434"/>
      <c r="BK13" s="434"/>
      <c r="BL13" s="434"/>
      <c r="BM13" s="435"/>
      <c r="BN13" s="419">
        <v>1407359</v>
      </c>
      <c r="BO13" s="420"/>
      <c r="BP13" s="420"/>
      <c r="BQ13" s="420"/>
      <c r="BR13" s="420"/>
      <c r="BS13" s="420"/>
      <c r="BT13" s="420"/>
      <c r="BU13" s="421"/>
      <c r="BV13" s="419">
        <v>1580305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10.8</v>
      </c>
      <c r="CU13" s="417"/>
      <c r="CV13" s="417"/>
      <c r="CW13" s="417"/>
      <c r="CX13" s="417"/>
      <c r="CY13" s="417"/>
      <c r="CZ13" s="417"/>
      <c r="DA13" s="418"/>
      <c r="DB13" s="416">
        <v>10.9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51546</v>
      </c>
      <c r="S14" s="507"/>
      <c r="T14" s="507"/>
      <c r="U14" s="507"/>
      <c r="V14" s="508"/>
      <c r="W14" s="510"/>
      <c r="X14" s="408"/>
      <c r="Y14" s="408"/>
      <c r="Z14" s="408"/>
      <c r="AA14" s="408"/>
      <c r="AB14" s="409"/>
      <c r="AC14" s="499">
        <v>5.9</v>
      </c>
      <c r="AD14" s="500"/>
      <c r="AE14" s="500"/>
      <c r="AF14" s="500"/>
      <c r="AG14" s="501"/>
      <c r="AH14" s="499">
        <v>7.2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20.9</v>
      </c>
      <c r="CU14" s="517"/>
      <c r="CV14" s="517"/>
      <c r="CW14" s="517"/>
      <c r="CX14" s="517"/>
      <c r="CY14" s="517"/>
      <c r="CZ14" s="517"/>
      <c r="DA14" s="518"/>
      <c r="DB14" s="516">
        <v>29.4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50992</v>
      </c>
      <c r="S15" s="507"/>
      <c r="T15" s="507"/>
      <c r="U15" s="507"/>
      <c r="V15" s="508"/>
      <c r="W15" s="509" t="s">
        <v>148</v>
      </c>
      <c r="X15" s="405"/>
      <c r="Y15" s="405"/>
      <c r="Z15" s="405"/>
      <c r="AA15" s="405"/>
      <c r="AB15" s="406"/>
      <c r="AC15" s="372">
        <v>5809</v>
      </c>
      <c r="AD15" s="373"/>
      <c r="AE15" s="373"/>
      <c r="AF15" s="373"/>
      <c r="AG15" s="374"/>
      <c r="AH15" s="372">
        <v>5830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7018631</v>
      </c>
      <c r="BO15" s="449"/>
      <c r="BP15" s="449"/>
      <c r="BQ15" s="449"/>
      <c r="BR15" s="449"/>
      <c r="BS15" s="449"/>
      <c r="BT15" s="449"/>
      <c r="BU15" s="450"/>
      <c r="BV15" s="448">
        <v>6809108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21.7</v>
      </c>
      <c r="AD16" s="500"/>
      <c r="AE16" s="500"/>
      <c r="AF16" s="500"/>
      <c r="AG16" s="501"/>
      <c r="AH16" s="499">
        <v>20.9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18271593</v>
      </c>
      <c r="BO16" s="420"/>
      <c r="BP16" s="420"/>
      <c r="BQ16" s="420"/>
      <c r="BR16" s="420"/>
      <c r="BS16" s="420"/>
      <c r="BT16" s="420"/>
      <c r="BU16" s="421"/>
      <c r="BV16" s="419">
        <v>18303390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19329</v>
      </c>
      <c r="AD17" s="373"/>
      <c r="AE17" s="373"/>
      <c r="AF17" s="373"/>
      <c r="AG17" s="374"/>
      <c r="AH17" s="372">
        <v>20046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8837978</v>
      </c>
      <c r="BO17" s="420"/>
      <c r="BP17" s="420"/>
      <c r="BQ17" s="420"/>
      <c r="BR17" s="420"/>
      <c r="BS17" s="420"/>
      <c r="BT17" s="420"/>
      <c r="BU17" s="421"/>
      <c r="BV17" s="419">
        <v>8565746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690.68</v>
      </c>
      <c r="M18" s="472"/>
      <c r="N18" s="472"/>
      <c r="O18" s="472"/>
      <c r="P18" s="472"/>
      <c r="Q18" s="472"/>
      <c r="R18" s="473"/>
      <c r="S18" s="473"/>
      <c r="T18" s="473"/>
      <c r="U18" s="473"/>
      <c r="V18" s="474"/>
      <c r="W18" s="490"/>
      <c r="X18" s="491"/>
      <c r="Y18" s="491"/>
      <c r="Z18" s="491"/>
      <c r="AA18" s="491"/>
      <c r="AB18" s="515"/>
      <c r="AC18" s="389">
        <v>72.3</v>
      </c>
      <c r="AD18" s="390"/>
      <c r="AE18" s="390"/>
      <c r="AF18" s="390"/>
      <c r="AG18" s="475"/>
      <c r="AH18" s="389">
        <v>71.900000000000006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19822789</v>
      </c>
      <c r="BO18" s="420"/>
      <c r="BP18" s="420"/>
      <c r="BQ18" s="420"/>
      <c r="BR18" s="420"/>
      <c r="BS18" s="420"/>
      <c r="BT18" s="420"/>
      <c r="BU18" s="421"/>
      <c r="BV18" s="419">
        <v>19430869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26106546</v>
      </c>
      <c r="BO19" s="420"/>
      <c r="BP19" s="420"/>
      <c r="BQ19" s="420"/>
      <c r="BR19" s="420"/>
      <c r="BS19" s="420"/>
      <c r="BT19" s="420"/>
      <c r="BU19" s="421"/>
      <c r="BV19" s="419">
        <v>25993177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24370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44067553</v>
      </c>
      <c r="BO22" s="449"/>
      <c r="BP22" s="449"/>
      <c r="BQ22" s="449"/>
      <c r="BR22" s="449"/>
      <c r="BS22" s="449"/>
      <c r="BT22" s="449"/>
      <c r="BU22" s="450"/>
      <c r="BV22" s="448">
        <v>47157786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29634962</v>
      </c>
      <c r="BO23" s="420"/>
      <c r="BP23" s="420"/>
      <c r="BQ23" s="420"/>
      <c r="BR23" s="420"/>
      <c r="BS23" s="420"/>
      <c r="BT23" s="420"/>
      <c r="BU23" s="421"/>
      <c r="BV23" s="419">
        <v>31241405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8600</v>
      </c>
      <c r="R24" s="373"/>
      <c r="S24" s="373"/>
      <c r="T24" s="373"/>
      <c r="U24" s="373"/>
      <c r="V24" s="374"/>
      <c r="W24" s="462"/>
      <c r="X24" s="399"/>
      <c r="Y24" s="400"/>
      <c r="Z24" s="375" t="s">
        <v>173</v>
      </c>
      <c r="AA24" s="376"/>
      <c r="AB24" s="376"/>
      <c r="AC24" s="376"/>
      <c r="AD24" s="376"/>
      <c r="AE24" s="376"/>
      <c r="AF24" s="376"/>
      <c r="AG24" s="377"/>
      <c r="AH24" s="372">
        <v>542</v>
      </c>
      <c r="AI24" s="373"/>
      <c r="AJ24" s="373"/>
      <c r="AK24" s="373"/>
      <c r="AL24" s="374"/>
      <c r="AM24" s="372">
        <v>1778844</v>
      </c>
      <c r="AN24" s="373"/>
      <c r="AO24" s="373"/>
      <c r="AP24" s="373"/>
      <c r="AQ24" s="373"/>
      <c r="AR24" s="374"/>
      <c r="AS24" s="372">
        <v>3282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34515903</v>
      </c>
      <c r="BO24" s="420"/>
      <c r="BP24" s="420"/>
      <c r="BQ24" s="420"/>
      <c r="BR24" s="420"/>
      <c r="BS24" s="420"/>
      <c r="BT24" s="420"/>
      <c r="BU24" s="421"/>
      <c r="BV24" s="419">
        <v>36342751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7100</v>
      </c>
      <c r="R25" s="373"/>
      <c r="S25" s="373"/>
      <c r="T25" s="373"/>
      <c r="U25" s="373"/>
      <c r="V25" s="374"/>
      <c r="W25" s="462"/>
      <c r="X25" s="399"/>
      <c r="Y25" s="400"/>
      <c r="Z25" s="375" t="s">
        <v>176</v>
      </c>
      <c r="AA25" s="376"/>
      <c r="AB25" s="376"/>
      <c r="AC25" s="376"/>
      <c r="AD25" s="376"/>
      <c r="AE25" s="376"/>
      <c r="AF25" s="376"/>
      <c r="AG25" s="377"/>
      <c r="AH25" s="372">
        <v>122</v>
      </c>
      <c r="AI25" s="373"/>
      <c r="AJ25" s="373"/>
      <c r="AK25" s="373"/>
      <c r="AL25" s="374"/>
      <c r="AM25" s="372">
        <v>397964</v>
      </c>
      <c r="AN25" s="373"/>
      <c r="AO25" s="373"/>
      <c r="AP25" s="373"/>
      <c r="AQ25" s="373"/>
      <c r="AR25" s="374"/>
      <c r="AS25" s="372">
        <v>3262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2592715</v>
      </c>
      <c r="BO25" s="449"/>
      <c r="BP25" s="449"/>
      <c r="BQ25" s="449"/>
      <c r="BR25" s="449"/>
      <c r="BS25" s="449"/>
      <c r="BT25" s="449"/>
      <c r="BU25" s="450"/>
      <c r="BV25" s="448">
        <v>4740060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6300</v>
      </c>
      <c r="R26" s="373"/>
      <c r="S26" s="373"/>
      <c r="T26" s="373"/>
      <c r="U26" s="373"/>
      <c r="V26" s="374"/>
      <c r="W26" s="462"/>
      <c r="X26" s="399"/>
      <c r="Y26" s="400"/>
      <c r="Z26" s="375" t="s">
        <v>179</v>
      </c>
      <c r="AA26" s="430"/>
      <c r="AB26" s="430"/>
      <c r="AC26" s="430"/>
      <c r="AD26" s="430"/>
      <c r="AE26" s="430"/>
      <c r="AF26" s="430"/>
      <c r="AG26" s="431"/>
      <c r="AH26" s="372">
        <v>13</v>
      </c>
      <c r="AI26" s="373"/>
      <c r="AJ26" s="373"/>
      <c r="AK26" s="373"/>
      <c r="AL26" s="374"/>
      <c r="AM26" s="372">
        <v>48217</v>
      </c>
      <c r="AN26" s="373"/>
      <c r="AO26" s="373"/>
      <c r="AP26" s="373"/>
      <c r="AQ26" s="373"/>
      <c r="AR26" s="374"/>
      <c r="AS26" s="372">
        <v>3709</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4500</v>
      </c>
      <c r="R27" s="373"/>
      <c r="S27" s="373"/>
      <c r="T27" s="373"/>
      <c r="U27" s="373"/>
      <c r="V27" s="374"/>
      <c r="W27" s="462"/>
      <c r="X27" s="399"/>
      <c r="Y27" s="400"/>
      <c r="Z27" s="375" t="s">
        <v>183</v>
      </c>
      <c r="AA27" s="376"/>
      <c r="AB27" s="376"/>
      <c r="AC27" s="376"/>
      <c r="AD27" s="376"/>
      <c r="AE27" s="376"/>
      <c r="AF27" s="376"/>
      <c r="AG27" s="377"/>
      <c r="AH27" s="372">
        <v>7</v>
      </c>
      <c r="AI27" s="373"/>
      <c r="AJ27" s="373"/>
      <c r="AK27" s="373"/>
      <c r="AL27" s="374"/>
      <c r="AM27" s="372">
        <v>21966</v>
      </c>
      <c r="AN27" s="373"/>
      <c r="AO27" s="373"/>
      <c r="AP27" s="373"/>
      <c r="AQ27" s="373"/>
      <c r="AR27" s="374"/>
      <c r="AS27" s="372">
        <v>3138</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1181420</v>
      </c>
      <c r="BO27" s="454"/>
      <c r="BP27" s="454"/>
      <c r="BQ27" s="454"/>
      <c r="BR27" s="454"/>
      <c r="BS27" s="454"/>
      <c r="BT27" s="454"/>
      <c r="BU27" s="455"/>
      <c r="BV27" s="453">
        <v>1181411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3800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5114395</v>
      </c>
      <c r="BO28" s="449"/>
      <c r="BP28" s="449"/>
      <c r="BQ28" s="449"/>
      <c r="BR28" s="449"/>
      <c r="BS28" s="449"/>
      <c r="BT28" s="449"/>
      <c r="BU28" s="450"/>
      <c r="BV28" s="448">
        <v>4558782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20</v>
      </c>
      <c r="M29" s="373"/>
      <c r="N29" s="373"/>
      <c r="O29" s="373"/>
      <c r="P29" s="374"/>
      <c r="Q29" s="372">
        <v>3500</v>
      </c>
      <c r="R29" s="373"/>
      <c r="S29" s="373"/>
      <c r="T29" s="373"/>
      <c r="U29" s="373"/>
      <c r="V29" s="374"/>
      <c r="W29" s="463"/>
      <c r="X29" s="464"/>
      <c r="Y29" s="465"/>
      <c r="Z29" s="375" t="s">
        <v>189</v>
      </c>
      <c r="AA29" s="376"/>
      <c r="AB29" s="376"/>
      <c r="AC29" s="376"/>
      <c r="AD29" s="376"/>
      <c r="AE29" s="376"/>
      <c r="AF29" s="376"/>
      <c r="AG29" s="377"/>
      <c r="AH29" s="372">
        <v>549</v>
      </c>
      <c r="AI29" s="373"/>
      <c r="AJ29" s="373"/>
      <c r="AK29" s="373"/>
      <c r="AL29" s="374"/>
      <c r="AM29" s="372">
        <v>1800810</v>
      </c>
      <c r="AN29" s="373"/>
      <c r="AO29" s="373"/>
      <c r="AP29" s="373"/>
      <c r="AQ29" s="373"/>
      <c r="AR29" s="374"/>
      <c r="AS29" s="372">
        <v>3280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3620743</v>
      </c>
      <c r="BO29" s="420"/>
      <c r="BP29" s="420"/>
      <c r="BQ29" s="420"/>
      <c r="BR29" s="420"/>
      <c r="BS29" s="420"/>
      <c r="BT29" s="420"/>
      <c r="BU29" s="421"/>
      <c r="BV29" s="419">
        <v>4406793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6964327</v>
      </c>
      <c r="BO30" s="454"/>
      <c r="BP30" s="454"/>
      <c r="BQ30" s="454"/>
      <c r="BR30" s="454"/>
      <c r="BS30" s="454"/>
      <c r="BT30" s="454"/>
      <c r="BU30" s="455"/>
      <c r="BV30" s="453">
        <v>7438396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浜田地区広域行政組合（普通）</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金城開発</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浜田地区広域行政組合（介護保険）</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島根県西部山村振興財団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駐車場事業特別会計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公共下水道事業会計</v>
      </c>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IF('各会計、関係団体の財政状況及び健全化判断比率'!B37="","",'各会計、関係団体の財政状況及び健全化判断比率'!B37)</f>
        <v>生活排水処理事業特別会計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島根県市町村総合事務組合（普通）</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石見ケーブルビジョン</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島根県後期高齢者医療広域連合（普通）</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浜田漁港排水浄化管理センター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島根県後期高齢者医療広域連合（後期高齢）</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ゆうひパーク浜田</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浜田市土地開発公社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浜田市教育文化振興事業団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24</v>
      </c>
      <c r="CP41" s="367"/>
      <c r="CQ41" s="368" t="str">
        <f>IF('各会計、関係団体の財政状況及び健全化判断比率'!BS14="","",'各会計、関係団体の財政状況及び健全化判断比率'!BS14)</f>
        <v>三隅町農業支援センターみらい</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25</v>
      </c>
      <c r="CP42" s="367"/>
      <c r="CQ42" s="368" t="str">
        <f>IF('各会計、関係団体の財政状況及び健全化判断比率'!BS15="","",'各会計、関係団体の財政状況及び健全化判断比率'!BS15)</f>
        <v>島根県西部勤労者共済会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hcSbDA9HncCFNSBf+dj/hEL97b9Wwc/8fWeb4rNLUWGKGHaRHwZ2keF3QWImPyIOGarmfA7H2fXsTrtWVkAGw==" saltValue="yU2M1zsm2W+98DWXUt6cW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571</v>
      </c>
      <c r="D34" s="1151"/>
      <c r="E34" s="1152"/>
      <c r="F34" s="32">
        <v>4.09</v>
      </c>
      <c r="G34" s="33">
        <v>5.07</v>
      </c>
      <c r="H34" s="33">
        <v>6.16</v>
      </c>
      <c r="I34" s="33">
        <v>6.17</v>
      </c>
      <c r="J34" s="34">
        <v>6.07</v>
      </c>
      <c r="K34" s="22"/>
      <c r="L34" s="22"/>
      <c r="M34" s="22"/>
      <c r="N34" s="22"/>
      <c r="O34" s="22"/>
      <c r="P34" s="22"/>
    </row>
    <row r="35" spans="1:16" ht="39" customHeight="1" x14ac:dyDescent="0.15">
      <c r="A35" s="22"/>
      <c r="B35" s="35"/>
      <c r="C35" s="1145" t="s">
        <v>572</v>
      </c>
      <c r="D35" s="1146"/>
      <c r="E35" s="1147"/>
      <c r="F35" s="36">
        <v>2.37</v>
      </c>
      <c r="G35" s="37">
        <v>2.77</v>
      </c>
      <c r="H35" s="37">
        <v>3.25</v>
      </c>
      <c r="I35" s="37">
        <v>5.18</v>
      </c>
      <c r="J35" s="38">
        <v>5.43</v>
      </c>
      <c r="K35" s="22"/>
      <c r="L35" s="22"/>
      <c r="M35" s="22"/>
      <c r="N35" s="22"/>
      <c r="O35" s="22"/>
      <c r="P35" s="22"/>
    </row>
    <row r="36" spans="1:16" ht="39" customHeight="1" x14ac:dyDescent="0.15">
      <c r="A36" s="22"/>
      <c r="B36" s="35"/>
      <c r="C36" s="1145" t="s">
        <v>573</v>
      </c>
      <c r="D36" s="1146"/>
      <c r="E36" s="1147"/>
      <c r="F36" s="36">
        <v>2.52</v>
      </c>
      <c r="G36" s="37">
        <v>1.72</v>
      </c>
      <c r="H36" s="37">
        <v>1.72</v>
      </c>
      <c r="I36" s="37">
        <v>1.66</v>
      </c>
      <c r="J36" s="38">
        <v>1.78</v>
      </c>
      <c r="K36" s="22"/>
      <c r="L36" s="22"/>
      <c r="M36" s="22"/>
      <c r="N36" s="22"/>
      <c r="O36" s="22"/>
      <c r="P36" s="22"/>
    </row>
    <row r="37" spans="1:16" ht="39" customHeight="1" x14ac:dyDescent="0.15">
      <c r="A37" s="22"/>
      <c r="B37" s="35"/>
      <c r="C37" s="1145" t="s">
        <v>574</v>
      </c>
      <c r="D37" s="1146"/>
      <c r="E37" s="1147"/>
      <c r="F37" s="36">
        <v>0.22</v>
      </c>
      <c r="G37" s="37">
        <v>0.19</v>
      </c>
      <c r="H37" s="37">
        <v>0.18</v>
      </c>
      <c r="I37" s="37">
        <v>0.21</v>
      </c>
      <c r="J37" s="38">
        <v>0.12</v>
      </c>
      <c r="K37" s="22"/>
      <c r="L37" s="22"/>
      <c r="M37" s="22"/>
      <c r="N37" s="22"/>
      <c r="O37" s="22"/>
      <c r="P37" s="22"/>
    </row>
    <row r="38" spans="1:16" ht="39" customHeight="1" x14ac:dyDescent="0.15">
      <c r="A38" s="22"/>
      <c r="B38" s="35"/>
      <c r="C38" s="1145" t="s">
        <v>575</v>
      </c>
      <c r="D38" s="1146"/>
      <c r="E38" s="1147"/>
      <c r="F38" s="36">
        <v>7.0000000000000007E-2</v>
      </c>
      <c r="G38" s="37">
        <v>0.08</v>
      </c>
      <c r="H38" s="37">
        <v>0.1</v>
      </c>
      <c r="I38" s="37">
        <v>0.09</v>
      </c>
      <c r="J38" s="38">
        <v>0.1</v>
      </c>
      <c r="K38" s="22"/>
      <c r="L38" s="22"/>
      <c r="M38" s="22"/>
      <c r="N38" s="22"/>
      <c r="O38" s="22"/>
      <c r="P38" s="22"/>
    </row>
    <row r="39" spans="1:16" ht="39" customHeight="1" x14ac:dyDescent="0.15">
      <c r="A39" s="22"/>
      <c r="B39" s="35"/>
      <c r="C39" s="1145" t="s">
        <v>576</v>
      </c>
      <c r="D39" s="1146"/>
      <c r="E39" s="1147"/>
      <c r="F39" s="36" t="s">
        <v>539</v>
      </c>
      <c r="G39" s="37" t="s">
        <v>539</v>
      </c>
      <c r="H39" s="37">
        <v>0.05</v>
      </c>
      <c r="I39" s="37">
        <v>7.0000000000000007E-2</v>
      </c>
      <c r="J39" s="38">
        <v>0.1</v>
      </c>
      <c r="K39" s="22"/>
      <c r="L39" s="22"/>
      <c r="M39" s="22"/>
      <c r="N39" s="22"/>
      <c r="O39" s="22"/>
      <c r="P39" s="22"/>
    </row>
    <row r="40" spans="1:16" ht="39" customHeight="1" x14ac:dyDescent="0.15">
      <c r="A40" s="22"/>
      <c r="B40" s="35"/>
      <c r="C40" s="1145" t="s">
        <v>577</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578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579</v>
      </c>
      <c r="D42" s="1146"/>
      <c r="E42" s="1147"/>
      <c r="F42" s="36" t="s">
        <v>539</v>
      </c>
      <c r="G42" s="37" t="s">
        <v>539</v>
      </c>
      <c r="H42" s="37" t="s">
        <v>539</v>
      </c>
      <c r="I42" s="37" t="s">
        <v>539</v>
      </c>
      <c r="J42" s="38" t="s">
        <v>539</v>
      </c>
      <c r="K42" s="22"/>
      <c r="L42" s="22"/>
      <c r="M42" s="22"/>
      <c r="N42" s="22"/>
      <c r="O42" s="22"/>
      <c r="P42" s="22"/>
    </row>
    <row r="43" spans="1:16" ht="39" customHeight="1" thickBot="1" x14ac:dyDescent="0.2">
      <c r="A43" s="22"/>
      <c r="B43" s="40"/>
      <c r="C43" s="1148" t="s">
        <v>580</v>
      </c>
      <c r="D43" s="1149"/>
      <c r="E43" s="1150"/>
      <c r="F43" s="41">
        <v>0.01</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g1tDwNPhXVPHFtZ4l0MBlminfvRvArgVyH1c10jfQcR8vix7pEEgpYENq3rv7aItPw/qQlBG4TdMR40rLK2zg==" saltValue="e0AeYPbDLoADHZrKn41D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1" zoomScaleSheetLayoutView="55" workbookViewId="0">
      <selection activeCell="J55" sqref="J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5154</v>
      </c>
      <c r="L45" s="60">
        <v>5228</v>
      </c>
      <c r="M45" s="60">
        <v>5293</v>
      </c>
      <c r="N45" s="60">
        <v>5403</v>
      </c>
      <c r="O45" s="61">
        <v>5399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539</v>
      </c>
      <c r="L46" s="64" t="s">
        <v>539</v>
      </c>
      <c r="M46" s="64" t="s">
        <v>539</v>
      </c>
      <c r="N46" s="64" t="s">
        <v>539</v>
      </c>
      <c r="O46" s="65" t="s">
        <v>539</v>
      </c>
      <c r="P46" s="48"/>
      <c r="Q46" s="48"/>
      <c r="R46" s="48"/>
      <c r="S46" s="48"/>
      <c r="T46" s="48"/>
      <c r="U46" s="48"/>
    </row>
    <row r="47" spans="1:21" ht="30.75" customHeight="1" x14ac:dyDescent="0.15">
      <c r="A47" s="48"/>
      <c r="B47" s="1178"/>
      <c r="C47" s="1179"/>
      <c r="D47" s="62"/>
      <c r="E47" s="1155" t="s">
        <v>14</v>
      </c>
      <c r="F47" s="1155"/>
      <c r="G47" s="1155"/>
      <c r="H47" s="1155"/>
      <c r="I47" s="1155"/>
      <c r="J47" s="1156"/>
      <c r="K47" s="63">
        <v>10</v>
      </c>
      <c r="L47" s="64">
        <v>7</v>
      </c>
      <c r="M47" s="64">
        <v>3</v>
      </c>
      <c r="N47" s="64" t="s">
        <v>539</v>
      </c>
      <c r="O47" s="65" t="s">
        <v>539</v>
      </c>
      <c r="P47" s="48"/>
      <c r="Q47" s="48"/>
      <c r="R47" s="48"/>
      <c r="S47" s="48"/>
      <c r="T47" s="48"/>
      <c r="U47" s="48"/>
    </row>
    <row r="48" spans="1:21" ht="30.75" customHeight="1" x14ac:dyDescent="0.15">
      <c r="A48" s="48"/>
      <c r="B48" s="1178"/>
      <c r="C48" s="1179"/>
      <c r="D48" s="62"/>
      <c r="E48" s="1155" t="s">
        <v>15</v>
      </c>
      <c r="F48" s="1155"/>
      <c r="G48" s="1155"/>
      <c r="H48" s="1155"/>
      <c r="I48" s="1155"/>
      <c r="J48" s="1156"/>
      <c r="K48" s="63">
        <v>1149</v>
      </c>
      <c r="L48" s="64">
        <v>1205</v>
      </c>
      <c r="M48" s="64">
        <v>1146</v>
      </c>
      <c r="N48" s="64">
        <v>1153</v>
      </c>
      <c r="O48" s="65">
        <v>1161</v>
      </c>
      <c r="P48" s="48"/>
      <c r="Q48" s="48"/>
      <c r="R48" s="48"/>
      <c r="S48" s="48"/>
      <c r="T48" s="48"/>
      <c r="U48" s="48"/>
    </row>
    <row r="49" spans="1:21" ht="30.75" customHeight="1" x14ac:dyDescent="0.15">
      <c r="A49" s="48"/>
      <c r="B49" s="1178"/>
      <c r="C49" s="1179"/>
      <c r="D49" s="62"/>
      <c r="E49" s="1155" t="s">
        <v>16</v>
      </c>
      <c r="F49" s="1155"/>
      <c r="G49" s="1155"/>
      <c r="H49" s="1155"/>
      <c r="I49" s="1155"/>
      <c r="J49" s="1156"/>
      <c r="K49" s="63">
        <v>379</v>
      </c>
      <c r="L49" s="64">
        <v>379</v>
      </c>
      <c r="M49" s="64">
        <v>241</v>
      </c>
      <c r="N49" s="64">
        <v>136</v>
      </c>
      <c r="O49" s="65" t="s">
        <v>539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539</v>
      </c>
      <c r="L50" s="64" t="s">
        <v>539</v>
      </c>
      <c r="M50" s="64" t="s">
        <v>539</v>
      </c>
      <c r="N50" s="64" t="s">
        <v>539</v>
      </c>
      <c r="O50" s="65" t="s">
        <v>539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539</v>
      </c>
      <c r="L51" s="64" t="s">
        <v>539</v>
      </c>
      <c r="M51" s="64" t="s">
        <v>539</v>
      </c>
      <c r="N51" s="64" t="s">
        <v>539</v>
      </c>
      <c r="O51" s="65" t="s">
        <v>539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5072</v>
      </c>
      <c r="L52" s="64">
        <v>5090</v>
      </c>
      <c r="M52" s="64">
        <v>5088</v>
      </c>
      <c r="N52" s="64">
        <v>4901</v>
      </c>
      <c r="O52" s="65">
        <v>4821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1620</v>
      </c>
      <c r="L53" s="69">
        <v>1729</v>
      </c>
      <c r="M53" s="69">
        <v>1595</v>
      </c>
      <c r="N53" s="69">
        <v>1791</v>
      </c>
      <c r="O53" s="70">
        <v>1739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v>17</v>
      </c>
      <c r="L58" s="84">
        <v>17</v>
      </c>
      <c r="M58" s="84">
        <v>17</v>
      </c>
      <c r="N58" s="84" t="s">
        <v>603</v>
      </c>
      <c r="O58" s="85" t="s">
        <v>603</v>
      </c>
    </row>
    <row r="59" spans="1:21" ht="31.5" customHeight="1" x14ac:dyDescent="0.15">
      <c r="B59" s="1163"/>
      <c r="C59" s="1164"/>
      <c r="D59" s="1170" t="s">
        <v>28</v>
      </c>
      <c r="E59" s="1171"/>
      <c r="F59" s="1171"/>
      <c r="G59" s="1171"/>
      <c r="H59" s="1171"/>
      <c r="I59" s="1171"/>
      <c r="J59" s="1172"/>
      <c r="K59" s="86">
        <v>4032</v>
      </c>
      <c r="L59" s="87">
        <v>4747</v>
      </c>
      <c r="M59" s="87">
        <v>4429</v>
      </c>
      <c r="N59" s="87" t="s">
        <v>603</v>
      </c>
      <c r="O59" s="88" t="s">
        <v>603</v>
      </c>
    </row>
    <row r="60" spans="1:21" ht="31.5" customHeight="1" thickBot="1" x14ac:dyDescent="0.2">
      <c r="B60" s="1165"/>
      <c r="C60" s="1166"/>
      <c r="D60" s="1173" t="s">
        <v>29</v>
      </c>
      <c r="E60" s="1174"/>
      <c r="F60" s="1174"/>
      <c r="G60" s="1174"/>
      <c r="H60" s="1174"/>
      <c r="I60" s="1174"/>
      <c r="J60" s="1175"/>
      <c r="K60" s="89">
        <v>30</v>
      </c>
      <c r="L60" s="90">
        <v>23</v>
      </c>
      <c r="M60" s="90">
        <v>13</v>
      </c>
      <c r="N60" s="90" t="s">
        <v>539</v>
      </c>
      <c r="O60" s="91" t="s">
        <v>603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9yG/3nrcV8eMMtG/4ORhO9rVYgr3Vg0JT/ulLOK2ytbvVnNzVzkgmoUSvW5ioPVliwY8YFJ6X7L8lTHi+76lw==" saltValue="69yXdezURDVPzJ034WR3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40" zoomScaleSheetLayoutView="100" workbookViewId="0">
      <selection activeCell="M53" sqref="M5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53174</v>
      </c>
      <c r="J41" s="356">
        <v>51849</v>
      </c>
      <c r="K41" s="356">
        <v>49767</v>
      </c>
      <c r="L41" s="356">
        <v>47158</v>
      </c>
      <c r="M41" s="357">
        <v>44068</v>
      </c>
    </row>
    <row r="42" spans="2:13" ht="27.75" customHeight="1" x14ac:dyDescent="0.15">
      <c r="B42" s="1186"/>
      <c r="C42" s="1187"/>
      <c r="D42" s="106"/>
      <c r="E42" s="1190" t="s">
        <v>34</v>
      </c>
      <c r="F42" s="1190"/>
      <c r="G42" s="1190"/>
      <c r="H42" s="1191"/>
      <c r="I42" s="358" t="s">
        <v>539</v>
      </c>
      <c r="J42" s="359" t="s">
        <v>539</v>
      </c>
      <c r="K42" s="359" t="s">
        <v>539</v>
      </c>
      <c r="L42" s="359" t="s">
        <v>539</v>
      </c>
      <c r="M42" s="360" t="s">
        <v>539</v>
      </c>
    </row>
    <row r="43" spans="2:13" ht="27.75" customHeight="1" x14ac:dyDescent="0.15">
      <c r="B43" s="1186"/>
      <c r="C43" s="1187"/>
      <c r="D43" s="106"/>
      <c r="E43" s="1190" t="s">
        <v>35</v>
      </c>
      <c r="F43" s="1190"/>
      <c r="G43" s="1190"/>
      <c r="H43" s="1191"/>
      <c r="I43" s="358">
        <v>13791</v>
      </c>
      <c r="J43" s="359">
        <v>12984</v>
      </c>
      <c r="K43" s="359">
        <v>12038</v>
      </c>
      <c r="L43" s="359">
        <v>11273</v>
      </c>
      <c r="M43" s="360">
        <v>10263</v>
      </c>
    </row>
    <row r="44" spans="2:13" ht="27.75" customHeight="1" x14ac:dyDescent="0.15">
      <c r="B44" s="1186"/>
      <c r="C44" s="1187"/>
      <c r="D44" s="106"/>
      <c r="E44" s="1190" t="s">
        <v>36</v>
      </c>
      <c r="F44" s="1190"/>
      <c r="G44" s="1190"/>
      <c r="H44" s="1191"/>
      <c r="I44" s="358">
        <v>738</v>
      </c>
      <c r="J44" s="359">
        <v>370</v>
      </c>
      <c r="K44" s="359">
        <v>135</v>
      </c>
      <c r="L44" s="359" t="s">
        <v>539</v>
      </c>
      <c r="M44" s="360" t="s">
        <v>539</v>
      </c>
    </row>
    <row r="45" spans="2:13" ht="27.75" customHeight="1" x14ac:dyDescent="0.15">
      <c r="B45" s="1186"/>
      <c r="C45" s="1187"/>
      <c r="D45" s="106"/>
      <c r="E45" s="1190" t="s">
        <v>37</v>
      </c>
      <c r="F45" s="1190"/>
      <c r="G45" s="1190"/>
      <c r="H45" s="1191"/>
      <c r="I45" s="358">
        <v>4719</v>
      </c>
      <c r="J45" s="359">
        <v>4699</v>
      </c>
      <c r="K45" s="359">
        <v>4628</v>
      </c>
      <c r="L45" s="359">
        <v>4572</v>
      </c>
      <c r="M45" s="360">
        <v>4493</v>
      </c>
    </row>
    <row r="46" spans="2:13" ht="27.75" customHeight="1" x14ac:dyDescent="0.15">
      <c r="B46" s="1186"/>
      <c r="C46" s="1187"/>
      <c r="D46" s="107"/>
      <c r="E46" s="1190" t="s">
        <v>38</v>
      </c>
      <c r="F46" s="1190"/>
      <c r="G46" s="1190"/>
      <c r="H46" s="1191"/>
      <c r="I46" s="358" t="s">
        <v>539</v>
      </c>
      <c r="J46" s="359" t="s">
        <v>539</v>
      </c>
      <c r="K46" s="359" t="s">
        <v>539</v>
      </c>
      <c r="L46" s="359" t="s">
        <v>539</v>
      </c>
      <c r="M46" s="360" t="s">
        <v>539</v>
      </c>
    </row>
    <row r="47" spans="2:13" ht="27.75" customHeight="1" x14ac:dyDescent="0.15">
      <c r="B47" s="1186"/>
      <c r="C47" s="1187"/>
      <c r="D47" s="108"/>
      <c r="E47" s="1200" t="s">
        <v>39</v>
      </c>
      <c r="F47" s="1201"/>
      <c r="G47" s="1201"/>
      <c r="H47" s="1202"/>
      <c r="I47" s="358" t="s">
        <v>539</v>
      </c>
      <c r="J47" s="359" t="s">
        <v>539</v>
      </c>
      <c r="K47" s="359" t="s">
        <v>539</v>
      </c>
      <c r="L47" s="359" t="s">
        <v>539</v>
      </c>
      <c r="M47" s="360" t="s">
        <v>539</v>
      </c>
    </row>
    <row r="48" spans="2:13" ht="27.75" customHeight="1" x14ac:dyDescent="0.15">
      <c r="B48" s="1186"/>
      <c r="C48" s="1187"/>
      <c r="D48" s="106"/>
      <c r="E48" s="1190" t="s">
        <v>40</v>
      </c>
      <c r="F48" s="1190"/>
      <c r="G48" s="1190"/>
      <c r="H48" s="1191"/>
      <c r="I48" s="358" t="s">
        <v>539</v>
      </c>
      <c r="J48" s="359" t="s">
        <v>539</v>
      </c>
      <c r="K48" s="359" t="s">
        <v>539</v>
      </c>
      <c r="L48" s="359" t="s">
        <v>539</v>
      </c>
      <c r="M48" s="360" t="s">
        <v>539</v>
      </c>
    </row>
    <row r="49" spans="2:13" ht="27.75" customHeight="1" x14ac:dyDescent="0.15">
      <c r="B49" s="1188"/>
      <c r="C49" s="1189"/>
      <c r="D49" s="106"/>
      <c r="E49" s="1190" t="s">
        <v>41</v>
      </c>
      <c r="F49" s="1190"/>
      <c r="G49" s="1190"/>
      <c r="H49" s="1191"/>
      <c r="I49" s="358" t="s">
        <v>539</v>
      </c>
      <c r="J49" s="359" t="s">
        <v>539</v>
      </c>
      <c r="K49" s="359" t="s">
        <v>539</v>
      </c>
      <c r="L49" s="359" t="s">
        <v>539</v>
      </c>
      <c r="M49" s="360" t="s">
        <v>539</v>
      </c>
    </row>
    <row r="50" spans="2:13" ht="27.75" customHeight="1" x14ac:dyDescent="0.15">
      <c r="B50" s="1184" t="s">
        <v>42</v>
      </c>
      <c r="C50" s="1185"/>
      <c r="D50" s="109"/>
      <c r="E50" s="1190" t="s">
        <v>43</v>
      </c>
      <c r="F50" s="1190"/>
      <c r="G50" s="1190"/>
      <c r="H50" s="1191"/>
      <c r="I50" s="358">
        <v>13682</v>
      </c>
      <c r="J50" s="359">
        <v>13542</v>
      </c>
      <c r="K50" s="359">
        <v>14047</v>
      </c>
      <c r="L50" s="359">
        <v>14670</v>
      </c>
      <c r="M50" s="360">
        <v>14401</v>
      </c>
    </row>
    <row r="51" spans="2:13" ht="27.75" customHeight="1" x14ac:dyDescent="0.15">
      <c r="B51" s="1186"/>
      <c r="C51" s="1187"/>
      <c r="D51" s="106"/>
      <c r="E51" s="1190" t="s">
        <v>44</v>
      </c>
      <c r="F51" s="1190"/>
      <c r="G51" s="1190"/>
      <c r="H51" s="1191"/>
      <c r="I51" s="358">
        <v>1352</v>
      </c>
      <c r="J51" s="359">
        <v>1209</v>
      </c>
      <c r="K51" s="359">
        <v>1070</v>
      </c>
      <c r="L51" s="359">
        <v>1143</v>
      </c>
      <c r="M51" s="360">
        <v>1065</v>
      </c>
    </row>
    <row r="52" spans="2:13" ht="27.75" customHeight="1" x14ac:dyDescent="0.15">
      <c r="B52" s="1188"/>
      <c r="C52" s="1189"/>
      <c r="D52" s="106"/>
      <c r="E52" s="1190" t="s">
        <v>45</v>
      </c>
      <c r="F52" s="1190"/>
      <c r="G52" s="1190"/>
      <c r="H52" s="1191"/>
      <c r="I52" s="358">
        <v>48185</v>
      </c>
      <c r="J52" s="359">
        <v>46861</v>
      </c>
      <c r="K52" s="359">
        <v>44615</v>
      </c>
      <c r="L52" s="359">
        <v>42421</v>
      </c>
      <c r="M52" s="360">
        <v>40095</v>
      </c>
    </row>
    <row r="53" spans="2:13" ht="27.75" customHeight="1" thickBot="1" x14ac:dyDescent="0.2">
      <c r="B53" s="1192" t="s">
        <v>46</v>
      </c>
      <c r="C53" s="1193"/>
      <c r="D53" s="110"/>
      <c r="E53" s="1194" t="s">
        <v>47</v>
      </c>
      <c r="F53" s="1194"/>
      <c r="G53" s="1194"/>
      <c r="H53" s="1195"/>
      <c r="I53" s="361">
        <v>9203</v>
      </c>
      <c r="J53" s="362">
        <v>8290</v>
      </c>
      <c r="K53" s="362">
        <v>6836</v>
      </c>
      <c r="L53" s="362">
        <v>4770</v>
      </c>
      <c r="M53" s="363">
        <v>3263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qJvk4XSq9kAJKYt67qRiAQQBb67Dbv7LhQ+Yk3mlf/j2M1024MsjWjsR0EbgTi/TzlisMnTHNMr3JkRkn+0mQ==" saltValue="mY0MZ1n3j6TqDeuyXzSM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5"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4214</v>
      </c>
      <c r="G55" s="122">
        <v>4559</v>
      </c>
      <c r="H55" s="123">
        <v>5114</v>
      </c>
    </row>
    <row r="56" spans="2:8" ht="52.5" customHeight="1" x14ac:dyDescent="0.15">
      <c r="B56" s="124"/>
      <c r="C56" s="1213" t="s">
        <v>51</v>
      </c>
      <c r="D56" s="1213"/>
      <c r="E56" s="1214"/>
      <c r="F56" s="125">
        <v>4023</v>
      </c>
      <c r="G56" s="125">
        <v>4407</v>
      </c>
      <c r="H56" s="126">
        <v>3621</v>
      </c>
    </row>
    <row r="57" spans="2:8" ht="53.25" customHeight="1" x14ac:dyDescent="0.15">
      <c r="B57" s="124"/>
      <c r="C57" s="1215" t="s">
        <v>52</v>
      </c>
      <c r="D57" s="1215"/>
      <c r="E57" s="1216"/>
      <c r="F57" s="127">
        <v>7789</v>
      </c>
      <c r="G57" s="127">
        <v>7438</v>
      </c>
      <c r="H57" s="128">
        <v>6964</v>
      </c>
    </row>
    <row r="58" spans="2:8" ht="45.75" customHeight="1" x14ac:dyDescent="0.15">
      <c r="B58" s="129"/>
      <c r="C58" s="1203" t="s">
        <v>604</v>
      </c>
      <c r="D58" s="1204"/>
      <c r="E58" s="1205"/>
      <c r="F58" s="130">
        <v>2329</v>
      </c>
      <c r="G58" s="130">
        <v>2256</v>
      </c>
      <c r="H58" s="131">
        <v>2482</v>
      </c>
    </row>
    <row r="59" spans="2:8" ht="45.75" customHeight="1" x14ac:dyDescent="0.15">
      <c r="B59" s="129"/>
      <c r="C59" s="1203" t="s">
        <v>605</v>
      </c>
      <c r="D59" s="1204"/>
      <c r="E59" s="1205"/>
      <c r="F59" s="130">
        <v>2761</v>
      </c>
      <c r="G59" s="130">
        <v>2549</v>
      </c>
      <c r="H59" s="131">
        <v>2378</v>
      </c>
    </row>
    <row r="60" spans="2:8" ht="45.75" customHeight="1" x14ac:dyDescent="0.15">
      <c r="B60" s="129"/>
      <c r="C60" s="1203" t="s">
        <v>606</v>
      </c>
      <c r="D60" s="1204"/>
      <c r="E60" s="1205"/>
      <c r="F60" s="130">
        <v>1000</v>
      </c>
      <c r="G60" s="130">
        <v>1164</v>
      </c>
      <c r="H60" s="131">
        <v>959</v>
      </c>
    </row>
    <row r="61" spans="2:8" ht="45.75" customHeight="1" x14ac:dyDescent="0.15">
      <c r="B61" s="129"/>
      <c r="C61" s="1203" t="s">
        <v>607</v>
      </c>
      <c r="D61" s="1204"/>
      <c r="E61" s="1205"/>
      <c r="F61" s="130">
        <v>355</v>
      </c>
      <c r="G61" s="130">
        <v>354</v>
      </c>
      <c r="H61" s="131">
        <v>363</v>
      </c>
    </row>
    <row r="62" spans="2:8" ht="45.75" customHeight="1" thickBot="1" x14ac:dyDescent="0.2">
      <c r="B62" s="132"/>
      <c r="C62" s="1206" t="s">
        <v>608</v>
      </c>
      <c r="D62" s="1207"/>
      <c r="E62" s="1208"/>
      <c r="F62" s="133">
        <v>272</v>
      </c>
      <c r="G62" s="133">
        <v>283</v>
      </c>
      <c r="H62" s="134">
        <v>283</v>
      </c>
    </row>
    <row r="63" spans="2:8" ht="52.5" customHeight="1" thickBot="1" x14ac:dyDescent="0.2">
      <c r="B63" s="135"/>
      <c r="C63" s="1209" t="s">
        <v>53</v>
      </c>
      <c r="D63" s="1209"/>
      <c r="E63" s="1210"/>
      <c r="F63" s="136">
        <v>16026</v>
      </c>
      <c r="G63" s="136">
        <v>16404</v>
      </c>
      <c r="H63" s="137">
        <v>15699</v>
      </c>
    </row>
    <row r="64" spans="2:8" x14ac:dyDescent="0.15"/>
  </sheetData>
  <sheetProtection algorithmName="SHA-512" hashValue="++NS+0OlPDqNYQXjtleo0SJPYkr+j939mIgKyvUMBiF7YJZsAaMpbxikOTl6pAhZzTkZq+sd7xZV9oF9X/hsog==" saltValue="d92KXlPf3Yz3PUjSb6sy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115919</v>
      </c>
      <c r="E3" s="156"/>
      <c r="F3" s="157">
        <v>41934</v>
      </c>
      <c r="G3" s="158"/>
      <c r="H3" s="159"/>
    </row>
    <row r="4" spans="1:8" x14ac:dyDescent="0.15">
      <c r="A4" s="160"/>
      <c r="B4" s="161"/>
      <c r="C4" s="162"/>
      <c r="D4" s="163">
        <v>35075</v>
      </c>
      <c r="E4" s="164"/>
      <c r="F4" s="165">
        <v>23352</v>
      </c>
      <c r="G4" s="166"/>
      <c r="H4" s="167"/>
    </row>
    <row r="5" spans="1:8" x14ac:dyDescent="0.15">
      <c r="A5" s="148" t="s">
        <v>558</v>
      </c>
      <c r="B5" s="153"/>
      <c r="C5" s="154"/>
      <c r="D5" s="155">
        <v>113392</v>
      </c>
      <c r="E5" s="156"/>
      <c r="F5" s="157">
        <v>45588</v>
      </c>
      <c r="G5" s="158"/>
      <c r="H5" s="159"/>
    </row>
    <row r="6" spans="1:8" x14ac:dyDescent="0.15">
      <c r="A6" s="160"/>
      <c r="B6" s="161"/>
      <c r="C6" s="162"/>
      <c r="D6" s="163">
        <v>39403</v>
      </c>
      <c r="E6" s="164"/>
      <c r="F6" s="165">
        <v>24150</v>
      </c>
      <c r="G6" s="166"/>
      <c r="H6" s="167"/>
    </row>
    <row r="7" spans="1:8" x14ac:dyDescent="0.15">
      <c r="A7" s="148" t="s">
        <v>559</v>
      </c>
      <c r="B7" s="153"/>
      <c r="C7" s="154"/>
      <c r="D7" s="155">
        <v>65857</v>
      </c>
      <c r="E7" s="156"/>
      <c r="F7" s="157">
        <v>45483</v>
      </c>
      <c r="G7" s="158"/>
      <c r="H7" s="159"/>
    </row>
    <row r="8" spans="1:8" x14ac:dyDescent="0.15">
      <c r="A8" s="160"/>
      <c r="B8" s="161"/>
      <c r="C8" s="162"/>
      <c r="D8" s="163">
        <v>38642</v>
      </c>
      <c r="E8" s="164"/>
      <c r="F8" s="165">
        <v>24241</v>
      </c>
      <c r="G8" s="166"/>
      <c r="H8" s="167"/>
    </row>
    <row r="9" spans="1:8" x14ac:dyDescent="0.15">
      <c r="A9" s="148" t="s">
        <v>560</v>
      </c>
      <c r="B9" s="153"/>
      <c r="C9" s="154"/>
      <c r="D9" s="155">
        <v>98488</v>
      </c>
      <c r="E9" s="156"/>
      <c r="F9" s="157">
        <v>45945</v>
      </c>
      <c r="G9" s="158"/>
      <c r="H9" s="159"/>
    </row>
    <row r="10" spans="1:8" x14ac:dyDescent="0.15">
      <c r="A10" s="160"/>
      <c r="B10" s="161"/>
      <c r="C10" s="162"/>
      <c r="D10" s="163">
        <v>34199</v>
      </c>
      <c r="E10" s="164"/>
      <c r="F10" s="165">
        <v>25180</v>
      </c>
      <c r="G10" s="166"/>
      <c r="H10" s="167"/>
    </row>
    <row r="11" spans="1:8" x14ac:dyDescent="0.15">
      <c r="A11" s="148" t="s">
        <v>561</v>
      </c>
      <c r="B11" s="153"/>
      <c r="C11" s="154"/>
      <c r="D11" s="155">
        <v>105612</v>
      </c>
      <c r="E11" s="156"/>
      <c r="F11" s="157">
        <v>44475</v>
      </c>
      <c r="G11" s="158"/>
      <c r="H11" s="159"/>
    </row>
    <row r="12" spans="1:8" x14ac:dyDescent="0.15">
      <c r="A12" s="160"/>
      <c r="B12" s="161"/>
      <c r="C12" s="168"/>
      <c r="D12" s="163">
        <v>44744</v>
      </c>
      <c r="E12" s="164"/>
      <c r="F12" s="165">
        <v>24780</v>
      </c>
      <c r="G12" s="166"/>
      <c r="H12" s="167"/>
    </row>
    <row r="13" spans="1:8" x14ac:dyDescent="0.15">
      <c r="A13" s="148"/>
      <c r="B13" s="153"/>
      <c r="C13" s="169"/>
      <c r="D13" s="170">
        <v>99854</v>
      </c>
      <c r="E13" s="171"/>
      <c r="F13" s="172">
        <v>44685</v>
      </c>
      <c r="G13" s="173"/>
      <c r="H13" s="159"/>
    </row>
    <row r="14" spans="1:8" x14ac:dyDescent="0.15">
      <c r="A14" s="160"/>
      <c r="B14" s="161"/>
      <c r="C14" s="162"/>
      <c r="D14" s="163">
        <v>38413</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2.38</v>
      </c>
      <c r="C19" s="174">
        <f>ROUND(VALUE(SUBSTITUTE(実質収支比率等に係る経年分析!G$48,"▲","-")),2)</f>
        <v>2.78</v>
      </c>
      <c r="D19" s="174">
        <f>ROUND(VALUE(SUBSTITUTE(実質収支比率等に係る経年分析!H$48,"▲","-")),2)</f>
        <v>3.26</v>
      </c>
      <c r="E19" s="174">
        <f>ROUND(VALUE(SUBSTITUTE(実質収支比率等に係る経年分析!I$48,"▲","-")),2)</f>
        <v>5.18</v>
      </c>
      <c r="F19" s="174">
        <f>ROUND(VALUE(SUBSTITUTE(実質収支比率等に係る経年分析!J$48,"▲","-")),2)</f>
        <v>5.43</v>
      </c>
    </row>
    <row r="20" spans="1:11" x14ac:dyDescent="0.15">
      <c r="A20" s="174" t="s">
        <v>57</v>
      </c>
      <c r="B20" s="174">
        <f>ROUND(VALUE(SUBSTITUTE(実質収支比率等に係る経年分析!F$47,"▲","-")),2)</f>
        <v>18.05</v>
      </c>
      <c r="C20" s="174">
        <f>ROUND(VALUE(SUBSTITUTE(実質収支比率等に係る経年分析!G$47,"▲","-")),2)</f>
        <v>19.53</v>
      </c>
      <c r="D20" s="174">
        <f>ROUND(VALUE(SUBSTITUTE(実質収支比率等に係る経年分析!H$47,"▲","-")),2)</f>
        <v>20.63</v>
      </c>
      <c r="E20" s="174">
        <f>ROUND(VALUE(SUBSTITUTE(実質収支比率等に係る経年分析!I$47,"▲","-")),2)</f>
        <v>21.75</v>
      </c>
      <c r="F20" s="174">
        <f>ROUND(VALUE(SUBSTITUTE(実質収支比率等に係る経年分析!J$47,"▲","-")),2)</f>
        <v>25.14</v>
      </c>
    </row>
    <row r="21" spans="1:11" x14ac:dyDescent="0.15">
      <c r="A21" s="174" t="s">
        <v>58</v>
      </c>
      <c r="B21" s="174">
        <f>IF(ISNUMBER(VALUE(SUBSTITUTE(実質収支比率等に係る経年分析!F$49,"▲","-"))),ROUND(VALUE(SUBSTITUTE(実質収支比率等に係る経年分析!F$49,"▲","-")),2),NA())</f>
        <v>3.32</v>
      </c>
      <c r="C21" s="174">
        <f>IF(ISNUMBER(VALUE(SUBSTITUTE(実質収支比率等に係る経年分析!G$49,"▲","-"))),ROUND(VALUE(SUBSTITUTE(実質収支比率等に係る経年分析!G$49,"▲","-")),2),NA())</f>
        <v>5.24</v>
      </c>
      <c r="D21" s="174">
        <f>IF(ISNUMBER(VALUE(SUBSTITUTE(実質収支比率等に係る経年分析!H$49,"▲","-"))),ROUND(VALUE(SUBSTITUTE(実質収支比率等に係る経年分析!H$49,"▲","-")),2),NA())</f>
        <v>1.92</v>
      </c>
      <c r="E21" s="174">
        <f>IF(ISNUMBER(VALUE(SUBSTITUTE(実質収支比率等に係る経年分析!I$49,"▲","-"))),ROUND(VALUE(SUBSTITUTE(実質収支比率等に係る経年分析!I$49,"▲","-")),2),NA())</f>
        <v>7.54</v>
      </c>
      <c r="F21" s="174">
        <f>IF(ISNUMBER(VALUE(SUBSTITUTE(実質収支比率等に係る経年分析!J$49,"▲","-"))),ROUND(VALUE(SUBSTITUTE(実質収支比率等に係る経年分析!J$49,"▲","-")),2),NA())</f>
        <v>6.92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駐車場事業特別会計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5072</v>
      </c>
      <c r="E42" s="176"/>
      <c r="F42" s="176"/>
      <c r="G42" s="176">
        <f>'実質公債費比率（分子）の構造'!L$52</f>
        <v>5090</v>
      </c>
      <c r="H42" s="176"/>
      <c r="I42" s="176"/>
      <c r="J42" s="176">
        <f>'実質公債費比率（分子）の構造'!M$52</f>
        <v>5088</v>
      </c>
      <c r="K42" s="176"/>
      <c r="L42" s="176"/>
      <c r="M42" s="176">
        <f>'実質公債費比率（分子）の構造'!N$52</f>
        <v>4901</v>
      </c>
      <c r="N42" s="176"/>
      <c r="O42" s="176"/>
      <c r="P42" s="176">
        <f>'実質公債費比率（分子）の構造'!O$52</f>
        <v>4821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379</v>
      </c>
      <c r="C45" s="176"/>
      <c r="D45" s="176"/>
      <c r="E45" s="176">
        <f>'実質公債費比率（分子）の構造'!L$49</f>
        <v>379</v>
      </c>
      <c r="F45" s="176"/>
      <c r="G45" s="176"/>
      <c r="H45" s="176">
        <f>'実質公債費比率（分子）の構造'!M$49</f>
        <v>241</v>
      </c>
      <c r="I45" s="176"/>
      <c r="J45" s="176"/>
      <c r="K45" s="176">
        <f>'実質公債費比率（分子）の構造'!N$49</f>
        <v>136</v>
      </c>
      <c r="L45" s="176"/>
      <c r="M45" s="176"/>
      <c r="N45" s="176" t="str">
        <f>'実質公債費比率（分子）の構造'!O$49</f>
        <v>-</v>
      </c>
      <c r="O45" s="176"/>
      <c r="P45" s="176"/>
    </row>
    <row r="46" spans="1:16" x14ac:dyDescent="0.15">
      <c r="A46" s="176" t="s">
        <v>69</v>
      </c>
      <c r="B46" s="176">
        <f>'実質公債費比率（分子）の構造'!K$48</f>
        <v>1149</v>
      </c>
      <c r="C46" s="176"/>
      <c r="D46" s="176"/>
      <c r="E46" s="176">
        <f>'実質公債費比率（分子）の構造'!L$48</f>
        <v>1205</v>
      </c>
      <c r="F46" s="176"/>
      <c r="G46" s="176"/>
      <c r="H46" s="176">
        <f>'実質公債費比率（分子）の構造'!M$48</f>
        <v>1146</v>
      </c>
      <c r="I46" s="176"/>
      <c r="J46" s="176"/>
      <c r="K46" s="176">
        <f>'実質公債費比率（分子）の構造'!N$48</f>
        <v>1153</v>
      </c>
      <c r="L46" s="176"/>
      <c r="M46" s="176"/>
      <c r="N46" s="176">
        <f>'実質公債費比率（分子）の構造'!O$48</f>
        <v>1161</v>
      </c>
      <c r="O46" s="176"/>
      <c r="P46" s="176"/>
    </row>
    <row r="47" spans="1:16" x14ac:dyDescent="0.15">
      <c r="A47" s="176" t="s">
        <v>70</v>
      </c>
      <c r="B47" s="176">
        <f>'実質公債費比率（分子）の構造'!K$47</f>
        <v>10</v>
      </c>
      <c r="C47" s="176"/>
      <c r="D47" s="176"/>
      <c r="E47" s="176">
        <f>'実質公債費比率（分子）の構造'!L$47</f>
        <v>7</v>
      </c>
      <c r="F47" s="176"/>
      <c r="G47" s="176"/>
      <c r="H47" s="176">
        <f>'実質公債費比率（分子）の構造'!M$47</f>
        <v>3</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5154</v>
      </c>
      <c r="C49" s="176"/>
      <c r="D49" s="176"/>
      <c r="E49" s="176">
        <f>'実質公債費比率（分子）の構造'!L$45</f>
        <v>5228</v>
      </c>
      <c r="F49" s="176"/>
      <c r="G49" s="176"/>
      <c r="H49" s="176">
        <f>'実質公債費比率（分子）の構造'!M$45</f>
        <v>5293</v>
      </c>
      <c r="I49" s="176"/>
      <c r="J49" s="176"/>
      <c r="K49" s="176">
        <f>'実質公債費比率（分子）の構造'!N$45</f>
        <v>5403</v>
      </c>
      <c r="L49" s="176"/>
      <c r="M49" s="176"/>
      <c r="N49" s="176">
        <f>'実質公債費比率（分子）の構造'!O$45</f>
        <v>5399</v>
      </c>
      <c r="O49" s="176"/>
      <c r="P49" s="176"/>
    </row>
    <row r="50" spans="1:16" x14ac:dyDescent="0.15">
      <c r="A50" s="176" t="s">
        <v>73</v>
      </c>
      <c r="B50" s="176" t="e">
        <f>NA()</f>
        <v>#N/A</v>
      </c>
      <c r="C50" s="176">
        <f>IF(ISNUMBER('実質公債費比率（分子）の構造'!K$53),'実質公債費比率（分子）の構造'!K$53,NA())</f>
        <v>1620</v>
      </c>
      <c r="D50" s="176" t="e">
        <f>NA()</f>
        <v>#N/A</v>
      </c>
      <c r="E50" s="176" t="e">
        <f>NA()</f>
        <v>#N/A</v>
      </c>
      <c r="F50" s="176">
        <f>IF(ISNUMBER('実質公債費比率（分子）の構造'!L$53),'実質公債費比率（分子）の構造'!L$53,NA())</f>
        <v>1729</v>
      </c>
      <c r="G50" s="176" t="e">
        <f>NA()</f>
        <v>#N/A</v>
      </c>
      <c r="H50" s="176" t="e">
        <f>NA()</f>
        <v>#N/A</v>
      </c>
      <c r="I50" s="176">
        <f>IF(ISNUMBER('実質公債費比率（分子）の構造'!M$53),'実質公債費比率（分子）の構造'!M$53,NA())</f>
        <v>1595</v>
      </c>
      <c r="J50" s="176" t="e">
        <f>NA()</f>
        <v>#N/A</v>
      </c>
      <c r="K50" s="176" t="e">
        <f>NA()</f>
        <v>#N/A</v>
      </c>
      <c r="L50" s="176">
        <f>IF(ISNUMBER('実質公債費比率（分子）の構造'!N$53),'実質公債費比率（分子）の構造'!N$53,NA())</f>
        <v>1791</v>
      </c>
      <c r="M50" s="176" t="e">
        <f>NA()</f>
        <v>#N/A</v>
      </c>
      <c r="N50" s="176" t="e">
        <f>NA()</f>
        <v>#N/A</v>
      </c>
      <c r="O50" s="176">
        <f>IF(ISNUMBER('実質公債費比率（分子）の構造'!O$53),'実質公債費比率（分子）の構造'!O$53,NA())</f>
        <v>1739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48185</v>
      </c>
      <c r="E56" s="175"/>
      <c r="F56" s="175"/>
      <c r="G56" s="175">
        <f>'将来負担比率（分子）の構造'!J$52</f>
        <v>46861</v>
      </c>
      <c r="H56" s="175"/>
      <c r="I56" s="175"/>
      <c r="J56" s="175">
        <f>'将来負担比率（分子）の構造'!K$52</f>
        <v>44615</v>
      </c>
      <c r="K56" s="175"/>
      <c r="L56" s="175"/>
      <c r="M56" s="175">
        <f>'将来負担比率（分子）の構造'!L$52</f>
        <v>42421</v>
      </c>
      <c r="N56" s="175"/>
      <c r="O56" s="175"/>
      <c r="P56" s="175">
        <f>'将来負担比率（分子）の構造'!M$52</f>
        <v>40095</v>
      </c>
    </row>
    <row r="57" spans="1:16" x14ac:dyDescent="0.15">
      <c r="A57" s="175" t="s">
        <v>44</v>
      </c>
      <c r="B57" s="175"/>
      <c r="C57" s="175"/>
      <c r="D57" s="175">
        <f>'将来負担比率（分子）の構造'!I$51</f>
        <v>1352</v>
      </c>
      <c r="E57" s="175"/>
      <c r="F57" s="175"/>
      <c r="G57" s="175">
        <f>'将来負担比率（分子）の構造'!J$51</f>
        <v>1209</v>
      </c>
      <c r="H57" s="175"/>
      <c r="I57" s="175"/>
      <c r="J57" s="175">
        <f>'将来負担比率（分子）の構造'!K$51</f>
        <v>1070</v>
      </c>
      <c r="K57" s="175"/>
      <c r="L57" s="175"/>
      <c r="M57" s="175">
        <f>'将来負担比率（分子）の構造'!L$51</f>
        <v>1143</v>
      </c>
      <c r="N57" s="175"/>
      <c r="O57" s="175"/>
      <c r="P57" s="175">
        <f>'将来負担比率（分子）の構造'!M$51</f>
        <v>1065</v>
      </c>
    </row>
    <row r="58" spans="1:16" x14ac:dyDescent="0.15">
      <c r="A58" s="175" t="s">
        <v>43</v>
      </c>
      <c r="B58" s="175"/>
      <c r="C58" s="175"/>
      <c r="D58" s="175">
        <f>'将来負担比率（分子）の構造'!I$50</f>
        <v>13682</v>
      </c>
      <c r="E58" s="175"/>
      <c r="F58" s="175"/>
      <c r="G58" s="175">
        <f>'将来負担比率（分子）の構造'!J$50</f>
        <v>13542</v>
      </c>
      <c r="H58" s="175"/>
      <c r="I58" s="175"/>
      <c r="J58" s="175">
        <f>'将来負担比率（分子）の構造'!K$50</f>
        <v>14047</v>
      </c>
      <c r="K58" s="175"/>
      <c r="L58" s="175"/>
      <c r="M58" s="175">
        <f>'将来負担比率（分子）の構造'!L$50</f>
        <v>14670</v>
      </c>
      <c r="N58" s="175"/>
      <c r="O58" s="175"/>
      <c r="P58" s="175">
        <f>'将来負担比率（分子）の構造'!M$50</f>
        <v>14401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4719</v>
      </c>
      <c r="C62" s="175"/>
      <c r="D62" s="175"/>
      <c r="E62" s="175">
        <f>'将来負担比率（分子）の構造'!J$45</f>
        <v>4699</v>
      </c>
      <c r="F62" s="175"/>
      <c r="G62" s="175"/>
      <c r="H62" s="175">
        <f>'将来負担比率（分子）の構造'!K$45</f>
        <v>4628</v>
      </c>
      <c r="I62" s="175"/>
      <c r="J62" s="175"/>
      <c r="K62" s="175">
        <f>'将来負担比率（分子）の構造'!L$45</f>
        <v>4572</v>
      </c>
      <c r="L62" s="175"/>
      <c r="M62" s="175"/>
      <c r="N62" s="175">
        <f>'将来負担比率（分子）の構造'!M$45</f>
        <v>4493</v>
      </c>
      <c r="O62" s="175"/>
      <c r="P62" s="175"/>
    </row>
    <row r="63" spans="1:16" x14ac:dyDescent="0.15">
      <c r="A63" s="175" t="s">
        <v>36</v>
      </c>
      <c r="B63" s="175">
        <f>'将来負担比率（分子）の構造'!I$44</f>
        <v>738</v>
      </c>
      <c r="C63" s="175"/>
      <c r="D63" s="175"/>
      <c r="E63" s="175">
        <f>'将来負担比率（分子）の構造'!J$44</f>
        <v>370</v>
      </c>
      <c r="F63" s="175"/>
      <c r="G63" s="175"/>
      <c r="H63" s="175">
        <f>'将来負担比率（分子）の構造'!K$44</f>
        <v>135</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13791</v>
      </c>
      <c r="C64" s="175"/>
      <c r="D64" s="175"/>
      <c r="E64" s="175">
        <f>'将来負担比率（分子）の構造'!J$43</f>
        <v>12984</v>
      </c>
      <c r="F64" s="175"/>
      <c r="G64" s="175"/>
      <c r="H64" s="175">
        <f>'将来負担比率（分子）の構造'!K$43</f>
        <v>12038</v>
      </c>
      <c r="I64" s="175"/>
      <c r="J64" s="175"/>
      <c r="K64" s="175">
        <f>'将来負担比率（分子）の構造'!L$43</f>
        <v>11273</v>
      </c>
      <c r="L64" s="175"/>
      <c r="M64" s="175"/>
      <c r="N64" s="175">
        <f>'将来負担比率（分子）の構造'!M$43</f>
        <v>10263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53174</v>
      </c>
      <c r="C66" s="175"/>
      <c r="D66" s="175"/>
      <c r="E66" s="175">
        <f>'将来負担比率（分子）の構造'!J$41</f>
        <v>51849</v>
      </c>
      <c r="F66" s="175"/>
      <c r="G66" s="175"/>
      <c r="H66" s="175">
        <f>'将来負担比率（分子）の構造'!K$41</f>
        <v>49767</v>
      </c>
      <c r="I66" s="175"/>
      <c r="J66" s="175"/>
      <c r="K66" s="175">
        <f>'将来負担比率（分子）の構造'!L$41</f>
        <v>47158</v>
      </c>
      <c r="L66" s="175"/>
      <c r="M66" s="175"/>
      <c r="N66" s="175">
        <f>'将来負担比率（分子）の構造'!M$41</f>
        <v>44068</v>
      </c>
      <c r="O66" s="175"/>
      <c r="P66" s="175"/>
    </row>
    <row r="67" spans="1:16" x14ac:dyDescent="0.15">
      <c r="A67" s="175" t="s">
        <v>77</v>
      </c>
      <c r="B67" s="175" t="e">
        <f>NA()</f>
        <v>#N/A</v>
      </c>
      <c r="C67" s="175">
        <f>IF(ISNUMBER('将来負担比率（分子）の構造'!I$53), IF('将来負担比率（分子）の構造'!I$53 &lt; 0, 0, '将来負担比率（分子）の構造'!I$53), NA())</f>
        <v>9203</v>
      </c>
      <c r="D67" s="175" t="e">
        <f>NA()</f>
        <v>#N/A</v>
      </c>
      <c r="E67" s="175" t="e">
        <f>NA()</f>
        <v>#N/A</v>
      </c>
      <c r="F67" s="175">
        <f>IF(ISNUMBER('将来負担比率（分子）の構造'!J$53), IF('将来負担比率（分子）の構造'!J$53 &lt; 0, 0, '将来負担比率（分子）の構造'!J$53), NA())</f>
        <v>8290</v>
      </c>
      <c r="G67" s="175" t="e">
        <f>NA()</f>
        <v>#N/A</v>
      </c>
      <c r="H67" s="175" t="e">
        <f>NA()</f>
        <v>#N/A</v>
      </c>
      <c r="I67" s="175">
        <f>IF(ISNUMBER('将来負担比率（分子）の構造'!K$53), IF('将来負担比率（分子）の構造'!K$53 &lt; 0, 0, '将来負担比率（分子）の構造'!K$53), NA())</f>
        <v>6836</v>
      </c>
      <c r="J67" s="175" t="e">
        <f>NA()</f>
        <v>#N/A</v>
      </c>
      <c r="K67" s="175" t="e">
        <f>NA()</f>
        <v>#N/A</v>
      </c>
      <c r="L67" s="175">
        <f>IF(ISNUMBER('将来負担比率（分子）の構造'!L$53), IF('将来負担比率（分子）の構造'!L$53 &lt; 0, 0, '将来負担比率（分子）の構造'!L$53), NA())</f>
        <v>4770</v>
      </c>
      <c r="M67" s="175" t="e">
        <f>NA()</f>
        <v>#N/A</v>
      </c>
      <c r="N67" s="175" t="e">
        <f>NA()</f>
        <v>#N/A</v>
      </c>
      <c r="O67" s="175">
        <f>IF(ISNUMBER('将来負担比率（分子）の構造'!M$53), IF('将来負担比率（分子）の構造'!M$53 &lt; 0, 0, '将来負担比率（分子）の構造'!M$53), NA())</f>
        <v>3263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4214</v>
      </c>
      <c r="C72" s="179">
        <f>基金残高に係る経年分析!G55</f>
        <v>4559</v>
      </c>
      <c r="D72" s="179">
        <f>基金残高に係る経年分析!H55</f>
        <v>5114</v>
      </c>
    </row>
    <row r="73" spans="1:16" x14ac:dyDescent="0.15">
      <c r="A73" s="178" t="s">
        <v>80</v>
      </c>
      <c r="B73" s="179">
        <f>基金残高に係る経年分析!F56</f>
        <v>4023</v>
      </c>
      <c r="C73" s="179">
        <f>基金残高に係る経年分析!G56</f>
        <v>4407</v>
      </c>
      <c r="D73" s="179">
        <f>基金残高に係る経年分析!H56</f>
        <v>3621</v>
      </c>
    </row>
    <row r="74" spans="1:16" x14ac:dyDescent="0.15">
      <c r="A74" s="178" t="s">
        <v>81</v>
      </c>
      <c r="B74" s="179">
        <f>基金残高に係る経年分析!F57</f>
        <v>7789</v>
      </c>
      <c r="C74" s="179">
        <f>基金残高に係る経年分析!G57</f>
        <v>7438</v>
      </c>
      <c r="D74" s="179">
        <f>基金残高に係る経年分析!H57</f>
        <v>6964</v>
      </c>
    </row>
  </sheetData>
  <sheetProtection algorithmName="SHA-512" hashValue="Sn4m1IFt/WfTY7DTkjOtbvdNQlihHyRsviqBfOxyzTI0tdlczB+5zGDPq9jE/cnLWleZbz1vqJ/6Yzg7NnYF2w==" saltValue="s/7XDqkxRZBdZjIAt6PM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Z41" sqref="AZ41:BF4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7377023</v>
      </c>
      <c r="S5" s="677"/>
      <c r="T5" s="677"/>
      <c r="U5" s="677"/>
      <c r="V5" s="677"/>
      <c r="W5" s="677"/>
      <c r="X5" s="677"/>
      <c r="Y5" s="702"/>
      <c r="Z5" s="715">
        <v>17.5</v>
      </c>
      <c r="AA5" s="715"/>
      <c r="AB5" s="715"/>
      <c r="AC5" s="715"/>
      <c r="AD5" s="716">
        <v>7377023</v>
      </c>
      <c r="AE5" s="716"/>
      <c r="AF5" s="716"/>
      <c r="AG5" s="716"/>
      <c r="AH5" s="716"/>
      <c r="AI5" s="716"/>
      <c r="AJ5" s="716"/>
      <c r="AK5" s="716"/>
      <c r="AL5" s="703">
        <v>35.5</v>
      </c>
      <c r="AM5" s="685"/>
      <c r="AN5" s="685"/>
      <c r="AO5" s="704"/>
      <c r="AP5" s="679" t="s">
        <v>228</v>
      </c>
      <c r="AQ5" s="680"/>
      <c r="AR5" s="680"/>
      <c r="AS5" s="680"/>
      <c r="AT5" s="680"/>
      <c r="AU5" s="680"/>
      <c r="AV5" s="680"/>
      <c r="AW5" s="680"/>
      <c r="AX5" s="680"/>
      <c r="AY5" s="680"/>
      <c r="AZ5" s="680"/>
      <c r="BA5" s="680"/>
      <c r="BB5" s="680"/>
      <c r="BC5" s="680"/>
      <c r="BD5" s="680"/>
      <c r="BE5" s="680"/>
      <c r="BF5" s="681"/>
      <c r="BG5" s="621">
        <v>7373512</v>
      </c>
      <c r="BH5" s="622"/>
      <c r="BI5" s="622"/>
      <c r="BJ5" s="622"/>
      <c r="BK5" s="622"/>
      <c r="BL5" s="622"/>
      <c r="BM5" s="622"/>
      <c r="BN5" s="623"/>
      <c r="BO5" s="659">
        <v>100</v>
      </c>
      <c r="BP5" s="659"/>
      <c r="BQ5" s="659"/>
      <c r="BR5" s="659"/>
      <c r="BS5" s="660">
        <v>395903</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399345</v>
      </c>
      <c r="S6" s="622"/>
      <c r="T6" s="622"/>
      <c r="U6" s="622"/>
      <c r="V6" s="622"/>
      <c r="W6" s="622"/>
      <c r="X6" s="622"/>
      <c r="Y6" s="623"/>
      <c r="Z6" s="659">
        <v>0.9</v>
      </c>
      <c r="AA6" s="659"/>
      <c r="AB6" s="659"/>
      <c r="AC6" s="659"/>
      <c r="AD6" s="660">
        <v>399345</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7373512</v>
      </c>
      <c r="BH6" s="622"/>
      <c r="BI6" s="622"/>
      <c r="BJ6" s="622"/>
      <c r="BK6" s="622"/>
      <c r="BL6" s="622"/>
      <c r="BM6" s="622"/>
      <c r="BN6" s="623"/>
      <c r="BO6" s="659">
        <v>100</v>
      </c>
      <c r="BP6" s="659"/>
      <c r="BQ6" s="659"/>
      <c r="BR6" s="659"/>
      <c r="BS6" s="660">
        <v>395903</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234052</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234052</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4790</v>
      </c>
      <c r="S7" s="622"/>
      <c r="T7" s="622"/>
      <c r="U7" s="622"/>
      <c r="V7" s="622"/>
      <c r="W7" s="622"/>
      <c r="X7" s="622"/>
      <c r="Y7" s="623"/>
      <c r="Z7" s="659">
        <v>0</v>
      </c>
      <c r="AA7" s="659"/>
      <c r="AB7" s="659"/>
      <c r="AC7" s="659"/>
      <c r="AD7" s="660">
        <v>4790</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2842278</v>
      </c>
      <c r="BH7" s="622"/>
      <c r="BI7" s="622"/>
      <c r="BJ7" s="622"/>
      <c r="BK7" s="622"/>
      <c r="BL7" s="622"/>
      <c r="BM7" s="622"/>
      <c r="BN7" s="623"/>
      <c r="BO7" s="659">
        <v>38.5</v>
      </c>
      <c r="BP7" s="659"/>
      <c r="BQ7" s="659"/>
      <c r="BR7" s="659"/>
      <c r="BS7" s="660">
        <v>130253</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6314060</v>
      </c>
      <c r="CS7" s="622"/>
      <c r="CT7" s="622"/>
      <c r="CU7" s="622"/>
      <c r="CV7" s="622"/>
      <c r="CW7" s="622"/>
      <c r="CX7" s="622"/>
      <c r="CY7" s="623"/>
      <c r="CZ7" s="659">
        <v>15.5</v>
      </c>
      <c r="DA7" s="659"/>
      <c r="DB7" s="659"/>
      <c r="DC7" s="659"/>
      <c r="DD7" s="627">
        <v>600691</v>
      </c>
      <c r="DE7" s="622"/>
      <c r="DF7" s="622"/>
      <c r="DG7" s="622"/>
      <c r="DH7" s="622"/>
      <c r="DI7" s="622"/>
      <c r="DJ7" s="622"/>
      <c r="DK7" s="622"/>
      <c r="DL7" s="622"/>
      <c r="DM7" s="622"/>
      <c r="DN7" s="622"/>
      <c r="DO7" s="622"/>
      <c r="DP7" s="623"/>
      <c r="DQ7" s="627">
        <v>3718062</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23543</v>
      </c>
      <c r="S8" s="622"/>
      <c r="T8" s="622"/>
      <c r="U8" s="622"/>
      <c r="V8" s="622"/>
      <c r="W8" s="622"/>
      <c r="X8" s="622"/>
      <c r="Y8" s="623"/>
      <c r="Z8" s="659">
        <v>0.1</v>
      </c>
      <c r="AA8" s="659"/>
      <c r="AB8" s="659"/>
      <c r="AC8" s="659"/>
      <c r="AD8" s="660">
        <v>23543</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91987</v>
      </c>
      <c r="BH8" s="622"/>
      <c r="BI8" s="622"/>
      <c r="BJ8" s="622"/>
      <c r="BK8" s="622"/>
      <c r="BL8" s="622"/>
      <c r="BM8" s="622"/>
      <c r="BN8" s="623"/>
      <c r="BO8" s="659">
        <v>1.2</v>
      </c>
      <c r="BP8" s="659"/>
      <c r="BQ8" s="659"/>
      <c r="BR8" s="659"/>
      <c r="BS8" s="660" t="s">
        <v>130</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11777543</v>
      </c>
      <c r="CS8" s="622"/>
      <c r="CT8" s="622"/>
      <c r="CU8" s="622"/>
      <c r="CV8" s="622"/>
      <c r="CW8" s="622"/>
      <c r="CX8" s="622"/>
      <c r="CY8" s="623"/>
      <c r="CZ8" s="659">
        <v>28.9</v>
      </c>
      <c r="DA8" s="659"/>
      <c r="DB8" s="659"/>
      <c r="DC8" s="659"/>
      <c r="DD8" s="627">
        <v>167615</v>
      </c>
      <c r="DE8" s="622"/>
      <c r="DF8" s="622"/>
      <c r="DG8" s="622"/>
      <c r="DH8" s="622"/>
      <c r="DI8" s="622"/>
      <c r="DJ8" s="622"/>
      <c r="DK8" s="622"/>
      <c r="DL8" s="622"/>
      <c r="DM8" s="622"/>
      <c r="DN8" s="622"/>
      <c r="DO8" s="622"/>
      <c r="DP8" s="623"/>
      <c r="DQ8" s="627">
        <v>5658219</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17360</v>
      </c>
      <c r="S9" s="622"/>
      <c r="T9" s="622"/>
      <c r="U9" s="622"/>
      <c r="V9" s="622"/>
      <c r="W9" s="622"/>
      <c r="X9" s="622"/>
      <c r="Y9" s="623"/>
      <c r="Z9" s="659">
        <v>0</v>
      </c>
      <c r="AA9" s="659"/>
      <c r="AB9" s="659"/>
      <c r="AC9" s="659"/>
      <c r="AD9" s="660">
        <v>17360</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2204455</v>
      </c>
      <c r="BH9" s="622"/>
      <c r="BI9" s="622"/>
      <c r="BJ9" s="622"/>
      <c r="BK9" s="622"/>
      <c r="BL9" s="622"/>
      <c r="BM9" s="622"/>
      <c r="BN9" s="623"/>
      <c r="BO9" s="659">
        <v>29.9</v>
      </c>
      <c r="BP9" s="659"/>
      <c r="BQ9" s="659"/>
      <c r="BR9" s="659"/>
      <c r="BS9" s="660" t="s">
        <v>130</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3096333</v>
      </c>
      <c r="CS9" s="622"/>
      <c r="CT9" s="622"/>
      <c r="CU9" s="622"/>
      <c r="CV9" s="622"/>
      <c r="CW9" s="622"/>
      <c r="CX9" s="622"/>
      <c r="CY9" s="623"/>
      <c r="CZ9" s="659">
        <v>7.6</v>
      </c>
      <c r="DA9" s="659"/>
      <c r="DB9" s="659"/>
      <c r="DC9" s="659"/>
      <c r="DD9" s="627">
        <v>165761</v>
      </c>
      <c r="DE9" s="622"/>
      <c r="DF9" s="622"/>
      <c r="DG9" s="622"/>
      <c r="DH9" s="622"/>
      <c r="DI9" s="622"/>
      <c r="DJ9" s="622"/>
      <c r="DK9" s="622"/>
      <c r="DL9" s="622"/>
      <c r="DM9" s="622"/>
      <c r="DN9" s="622"/>
      <c r="DO9" s="622"/>
      <c r="DP9" s="623"/>
      <c r="DQ9" s="627">
        <v>2210746</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245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216057</v>
      </c>
      <c r="BH10" s="622"/>
      <c r="BI10" s="622"/>
      <c r="BJ10" s="622"/>
      <c r="BK10" s="622"/>
      <c r="BL10" s="622"/>
      <c r="BM10" s="622"/>
      <c r="BN10" s="623"/>
      <c r="BO10" s="659">
        <v>2.9</v>
      </c>
      <c r="BP10" s="659"/>
      <c r="BQ10" s="659"/>
      <c r="BR10" s="659"/>
      <c r="BS10" s="660">
        <v>35946</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33420</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14092</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1373312</v>
      </c>
      <c r="S11" s="622"/>
      <c r="T11" s="622"/>
      <c r="U11" s="622"/>
      <c r="V11" s="622"/>
      <c r="W11" s="622"/>
      <c r="X11" s="622"/>
      <c r="Y11" s="623"/>
      <c r="Z11" s="624">
        <v>3.3</v>
      </c>
      <c r="AA11" s="625"/>
      <c r="AB11" s="625"/>
      <c r="AC11" s="626"/>
      <c r="AD11" s="627">
        <v>1373312</v>
      </c>
      <c r="AE11" s="622"/>
      <c r="AF11" s="622"/>
      <c r="AG11" s="622"/>
      <c r="AH11" s="622"/>
      <c r="AI11" s="622"/>
      <c r="AJ11" s="622"/>
      <c r="AK11" s="623"/>
      <c r="AL11" s="624">
        <v>6.6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329779</v>
      </c>
      <c r="BH11" s="622"/>
      <c r="BI11" s="622"/>
      <c r="BJ11" s="622"/>
      <c r="BK11" s="622"/>
      <c r="BL11" s="622"/>
      <c r="BM11" s="622"/>
      <c r="BN11" s="623"/>
      <c r="BO11" s="659">
        <v>4.5</v>
      </c>
      <c r="BP11" s="659"/>
      <c r="BQ11" s="659"/>
      <c r="BR11" s="659"/>
      <c r="BS11" s="660">
        <v>94307</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3555960</v>
      </c>
      <c r="CS11" s="622"/>
      <c r="CT11" s="622"/>
      <c r="CU11" s="622"/>
      <c r="CV11" s="622"/>
      <c r="CW11" s="622"/>
      <c r="CX11" s="622"/>
      <c r="CY11" s="623"/>
      <c r="CZ11" s="659">
        <v>8.6999999999999993</v>
      </c>
      <c r="DA11" s="659"/>
      <c r="DB11" s="659"/>
      <c r="DC11" s="659"/>
      <c r="DD11" s="627">
        <v>2189140</v>
      </c>
      <c r="DE11" s="622"/>
      <c r="DF11" s="622"/>
      <c r="DG11" s="622"/>
      <c r="DH11" s="622"/>
      <c r="DI11" s="622"/>
      <c r="DJ11" s="622"/>
      <c r="DK11" s="622"/>
      <c r="DL11" s="622"/>
      <c r="DM11" s="622"/>
      <c r="DN11" s="622"/>
      <c r="DO11" s="622"/>
      <c r="DP11" s="623"/>
      <c r="DQ11" s="627">
        <v>1026670</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15505</v>
      </c>
      <c r="S12" s="622"/>
      <c r="T12" s="622"/>
      <c r="U12" s="622"/>
      <c r="V12" s="622"/>
      <c r="W12" s="622"/>
      <c r="X12" s="622"/>
      <c r="Y12" s="623"/>
      <c r="Z12" s="659">
        <v>0</v>
      </c>
      <c r="AA12" s="659"/>
      <c r="AB12" s="659"/>
      <c r="AC12" s="659"/>
      <c r="AD12" s="660">
        <v>15505</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3932981</v>
      </c>
      <c r="BH12" s="622"/>
      <c r="BI12" s="622"/>
      <c r="BJ12" s="622"/>
      <c r="BK12" s="622"/>
      <c r="BL12" s="622"/>
      <c r="BM12" s="622"/>
      <c r="BN12" s="623"/>
      <c r="BO12" s="659">
        <v>53.3</v>
      </c>
      <c r="BP12" s="659"/>
      <c r="BQ12" s="659"/>
      <c r="BR12" s="659"/>
      <c r="BS12" s="660">
        <v>257767</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1130248</v>
      </c>
      <c r="CS12" s="622"/>
      <c r="CT12" s="622"/>
      <c r="CU12" s="622"/>
      <c r="CV12" s="622"/>
      <c r="CW12" s="622"/>
      <c r="CX12" s="622"/>
      <c r="CY12" s="623"/>
      <c r="CZ12" s="659">
        <v>2.8</v>
      </c>
      <c r="DA12" s="659"/>
      <c r="DB12" s="659"/>
      <c r="DC12" s="659"/>
      <c r="DD12" s="627">
        <v>36833</v>
      </c>
      <c r="DE12" s="622"/>
      <c r="DF12" s="622"/>
      <c r="DG12" s="622"/>
      <c r="DH12" s="622"/>
      <c r="DI12" s="622"/>
      <c r="DJ12" s="622"/>
      <c r="DK12" s="622"/>
      <c r="DL12" s="622"/>
      <c r="DM12" s="622"/>
      <c r="DN12" s="622"/>
      <c r="DO12" s="622"/>
      <c r="DP12" s="623"/>
      <c r="DQ12" s="627">
        <v>951595</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181</v>
      </c>
      <c r="AA13" s="659"/>
      <c r="AB13" s="659"/>
      <c r="AC13" s="659"/>
      <c r="AD13" s="660" t="s">
        <v>245</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3863362</v>
      </c>
      <c r="BH13" s="622"/>
      <c r="BI13" s="622"/>
      <c r="BJ13" s="622"/>
      <c r="BK13" s="622"/>
      <c r="BL13" s="622"/>
      <c r="BM13" s="622"/>
      <c r="BN13" s="623"/>
      <c r="BO13" s="659">
        <v>52.4</v>
      </c>
      <c r="BP13" s="659"/>
      <c r="BQ13" s="659"/>
      <c r="BR13" s="659"/>
      <c r="BS13" s="660">
        <v>257767</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2830213</v>
      </c>
      <c r="CS13" s="622"/>
      <c r="CT13" s="622"/>
      <c r="CU13" s="622"/>
      <c r="CV13" s="622"/>
      <c r="CW13" s="622"/>
      <c r="CX13" s="622"/>
      <c r="CY13" s="623"/>
      <c r="CZ13" s="659">
        <v>7</v>
      </c>
      <c r="DA13" s="659"/>
      <c r="DB13" s="659"/>
      <c r="DC13" s="659"/>
      <c r="DD13" s="627">
        <v>1513498</v>
      </c>
      <c r="DE13" s="622"/>
      <c r="DF13" s="622"/>
      <c r="DG13" s="622"/>
      <c r="DH13" s="622"/>
      <c r="DI13" s="622"/>
      <c r="DJ13" s="622"/>
      <c r="DK13" s="622"/>
      <c r="DL13" s="622"/>
      <c r="DM13" s="622"/>
      <c r="DN13" s="622"/>
      <c r="DO13" s="622"/>
      <c r="DP13" s="623"/>
      <c r="DQ13" s="627">
        <v>1299966</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181</v>
      </c>
      <c r="AA14" s="659"/>
      <c r="AB14" s="659"/>
      <c r="AC14" s="659"/>
      <c r="AD14" s="660" t="s">
        <v>181</v>
      </c>
      <c r="AE14" s="660"/>
      <c r="AF14" s="660"/>
      <c r="AG14" s="660"/>
      <c r="AH14" s="660"/>
      <c r="AI14" s="660"/>
      <c r="AJ14" s="660"/>
      <c r="AK14" s="660"/>
      <c r="AL14" s="624" t="s">
        <v>130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218406</v>
      </c>
      <c r="BH14" s="622"/>
      <c r="BI14" s="622"/>
      <c r="BJ14" s="622"/>
      <c r="BK14" s="622"/>
      <c r="BL14" s="622"/>
      <c r="BM14" s="622"/>
      <c r="BN14" s="623"/>
      <c r="BO14" s="659">
        <v>3</v>
      </c>
      <c r="BP14" s="659"/>
      <c r="BQ14" s="659"/>
      <c r="BR14" s="659"/>
      <c r="BS14" s="660">
        <v>7883</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1371516</v>
      </c>
      <c r="CS14" s="622"/>
      <c r="CT14" s="622"/>
      <c r="CU14" s="622"/>
      <c r="CV14" s="622"/>
      <c r="CW14" s="622"/>
      <c r="CX14" s="622"/>
      <c r="CY14" s="623"/>
      <c r="CZ14" s="659">
        <v>3.4</v>
      </c>
      <c r="DA14" s="659"/>
      <c r="DB14" s="659"/>
      <c r="DC14" s="659"/>
      <c r="DD14" s="627">
        <v>101373</v>
      </c>
      <c r="DE14" s="622"/>
      <c r="DF14" s="622"/>
      <c r="DG14" s="622"/>
      <c r="DH14" s="622"/>
      <c r="DI14" s="622"/>
      <c r="DJ14" s="622"/>
      <c r="DK14" s="622"/>
      <c r="DL14" s="622"/>
      <c r="DM14" s="622"/>
      <c r="DN14" s="622"/>
      <c r="DO14" s="622"/>
      <c r="DP14" s="623"/>
      <c r="DQ14" s="627">
        <v>1246528</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379847</v>
      </c>
      <c r="BH15" s="622"/>
      <c r="BI15" s="622"/>
      <c r="BJ15" s="622"/>
      <c r="BK15" s="622"/>
      <c r="BL15" s="622"/>
      <c r="BM15" s="622"/>
      <c r="BN15" s="623"/>
      <c r="BO15" s="659">
        <v>5.0999999999999996</v>
      </c>
      <c r="BP15" s="659"/>
      <c r="BQ15" s="659"/>
      <c r="BR15" s="659"/>
      <c r="BS15" s="660" t="s">
        <v>130</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2886707</v>
      </c>
      <c r="CS15" s="622"/>
      <c r="CT15" s="622"/>
      <c r="CU15" s="622"/>
      <c r="CV15" s="622"/>
      <c r="CW15" s="622"/>
      <c r="CX15" s="622"/>
      <c r="CY15" s="623"/>
      <c r="CZ15" s="659">
        <v>7.1</v>
      </c>
      <c r="DA15" s="659"/>
      <c r="DB15" s="659"/>
      <c r="DC15" s="659"/>
      <c r="DD15" s="627">
        <v>577598</v>
      </c>
      <c r="DE15" s="622"/>
      <c r="DF15" s="622"/>
      <c r="DG15" s="622"/>
      <c r="DH15" s="622"/>
      <c r="DI15" s="622"/>
      <c r="DJ15" s="622"/>
      <c r="DK15" s="622"/>
      <c r="DL15" s="622"/>
      <c r="DM15" s="622"/>
      <c r="DN15" s="622"/>
      <c r="DO15" s="622"/>
      <c r="DP15" s="623"/>
      <c r="DQ15" s="627">
        <v>2208310</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19917</v>
      </c>
      <c r="S16" s="622"/>
      <c r="T16" s="622"/>
      <c r="U16" s="622"/>
      <c r="V16" s="622"/>
      <c r="W16" s="622"/>
      <c r="X16" s="622"/>
      <c r="Y16" s="623"/>
      <c r="Z16" s="659">
        <v>0</v>
      </c>
      <c r="AA16" s="659"/>
      <c r="AB16" s="659"/>
      <c r="AC16" s="659"/>
      <c r="AD16" s="660">
        <v>19917</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181</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1241746</v>
      </c>
      <c r="CS16" s="622"/>
      <c r="CT16" s="622"/>
      <c r="CU16" s="622"/>
      <c r="CV16" s="622"/>
      <c r="CW16" s="622"/>
      <c r="CX16" s="622"/>
      <c r="CY16" s="623"/>
      <c r="CZ16" s="659">
        <v>3.1</v>
      </c>
      <c r="DA16" s="659"/>
      <c r="DB16" s="659"/>
      <c r="DC16" s="659"/>
      <c r="DD16" s="627" t="s">
        <v>130</v>
      </c>
      <c r="DE16" s="622"/>
      <c r="DF16" s="622"/>
      <c r="DG16" s="622"/>
      <c r="DH16" s="622"/>
      <c r="DI16" s="622"/>
      <c r="DJ16" s="622"/>
      <c r="DK16" s="622"/>
      <c r="DL16" s="622"/>
      <c r="DM16" s="622"/>
      <c r="DN16" s="622"/>
      <c r="DO16" s="622"/>
      <c r="DP16" s="623"/>
      <c r="DQ16" s="627">
        <v>49988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116704</v>
      </c>
      <c r="S17" s="622"/>
      <c r="T17" s="622"/>
      <c r="U17" s="622"/>
      <c r="V17" s="622"/>
      <c r="W17" s="622"/>
      <c r="X17" s="622"/>
      <c r="Y17" s="623"/>
      <c r="Z17" s="659">
        <v>0.3</v>
      </c>
      <c r="AA17" s="659"/>
      <c r="AB17" s="659"/>
      <c r="AC17" s="659"/>
      <c r="AD17" s="660">
        <v>116704</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6231987</v>
      </c>
      <c r="CS17" s="622"/>
      <c r="CT17" s="622"/>
      <c r="CU17" s="622"/>
      <c r="CV17" s="622"/>
      <c r="CW17" s="622"/>
      <c r="CX17" s="622"/>
      <c r="CY17" s="623"/>
      <c r="CZ17" s="659">
        <v>15.3</v>
      </c>
      <c r="DA17" s="659"/>
      <c r="DB17" s="659"/>
      <c r="DC17" s="659"/>
      <c r="DD17" s="627" t="s">
        <v>130</v>
      </c>
      <c r="DE17" s="622"/>
      <c r="DF17" s="622"/>
      <c r="DG17" s="622"/>
      <c r="DH17" s="622"/>
      <c r="DI17" s="622"/>
      <c r="DJ17" s="622"/>
      <c r="DK17" s="622"/>
      <c r="DL17" s="622"/>
      <c r="DM17" s="622"/>
      <c r="DN17" s="622"/>
      <c r="DO17" s="622"/>
      <c r="DP17" s="623"/>
      <c r="DQ17" s="627">
        <v>6143179</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37768</v>
      </c>
      <c r="S18" s="622"/>
      <c r="T18" s="622"/>
      <c r="U18" s="622"/>
      <c r="V18" s="622"/>
      <c r="W18" s="622"/>
      <c r="X18" s="622"/>
      <c r="Y18" s="623"/>
      <c r="Z18" s="659">
        <v>0.1</v>
      </c>
      <c r="AA18" s="659"/>
      <c r="AB18" s="659"/>
      <c r="AC18" s="659"/>
      <c r="AD18" s="660">
        <v>37768</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245</v>
      </c>
      <c r="BP18" s="659"/>
      <c r="BQ18" s="659"/>
      <c r="BR18" s="659"/>
      <c r="BS18" s="660" t="s">
        <v>130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245</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36736</v>
      </c>
      <c r="S19" s="622"/>
      <c r="T19" s="622"/>
      <c r="U19" s="622"/>
      <c r="V19" s="622"/>
      <c r="W19" s="622"/>
      <c r="X19" s="622"/>
      <c r="Y19" s="623"/>
      <c r="Z19" s="659">
        <v>0.1</v>
      </c>
      <c r="AA19" s="659"/>
      <c r="AB19" s="659"/>
      <c r="AC19" s="659"/>
      <c r="AD19" s="660">
        <v>36736</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3511</v>
      </c>
      <c r="BH19" s="622"/>
      <c r="BI19" s="622"/>
      <c r="BJ19" s="622"/>
      <c r="BK19" s="622"/>
      <c r="BL19" s="622"/>
      <c r="BM19" s="622"/>
      <c r="BN19" s="623"/>
      <c r="BO19" s="659">
        <v>0</v>
      </c>
      <c r="BP19" s="659"/>
      <c r="BQ19" s="659"/>
      <c r="BR19" s="659"/>
      <c r="BS19" s="660" t="s">
        <v>130</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181</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1032</v>
      </c>
      <c r="S20" s="622"/>
      <c r="T20" s="622"/>
      <c r="U20" s="622"/>
      <c r="V20" s="622"/>
      <c r="W20" s="622"/>
      <c r="X20" s="622"/>
      <c r="Y20" s="623"/>
      <c r="Z20" s="659">
        <v>0</v>
      </c>
      <c r="AA20" s="659"/>
      <c r="AB20" s="659"/>
      <c r="AC20" s="659"/>
      <c r="AD20" s="660">
        <v>1032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3511</v>
      </c>
      <c r="BH20" s="622"/>
      <c r="BI20" s="622"/>
      <c r="BJ20" s="622"/>
      <c r="BK20" s="622"/>
      <c r="BL20" s="622"/>
      <c r="BM20" s="622"/>
      <c r="BN20" s="623"/>
      <c r="BO20" s="659">
        <v>0</v>
      </c>
      <c r="BP20" s="659"/>
      <c r="BQ20" s="659"/>
      <c r="BR20" s="659"/>
      <c r="BS20" s="660" t="s">
        <v>245</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40703785</v>
      </c>
      <c r="CS20" s="622"/>
      <c r="CT20" s="622"/>
      <c r="CU20" s="622"/>
      <c r="CV20" s="622"/>
      <c r="CW20" s="622"/>
      <c r="CX20" s="622"/>
      <c r="CY20" s="623"/>
      <c r="CZ20" s="659">
        <v>100</v>
      </c>
      <c r="DA20" s="659"/>
      <c r="DB20" s="659"/>
      <c r="DC20" s="659"/>
      <c r="DD20" s="627">
        <v>5352509</v>
      </c>
      <c r="DE20" s="622"/>
      <c r="DF20" s="622"/>
      <c r="DG20" s="622"/>
      <c r="DH20" s="622"/>
      <c r="DI20" s="622"/>
      <c r="DJ20" s="622"/>
      <c r="DK20" s="622"/>
      <c r="DL20" s="622"/>
      <c r="DM20" s="622"/>
      <c r="DN20" s="622"/>
      <c r="DO20" s="622"/>
      <c r="DP20" s="623"/>
      <c r="DQ20" s="627">
        <v>24761407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12893803</v>
      </c>
      <c r="S21" s="622"/>
      <c r="T21" s="622"/>
      <c r="U21" s="622"/>
      <c r="V21" s="622"/>
      <c r="W21" s="622"/>
      <c r="X21" s="622"/>
      <c r="Y21" s="623"/>
      <c r="Z21" s="659">
        <v>30.6</v>
      </c>
      <c r="AA21" s="659"/>
      <c r="AB21" s="659"/>
      <c r="AC21" s="659"/>
      <c r="AD21" s="660">
        <v>11252962</v>
      </c>
      <c r="AE21" s="660"/>
      <c r="AF21" s="660"/>
      <c r="AG21" s="660"/>
      <c r="AH21" s="660"/>
      <c r="AI21" s="660"/>
      <c r="AJ21" s="660"/>
      <c r="AK21" s="660"/>
      <c r="AL21" s="624">
        <v>54.2</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3511</v>
      </c>
      <c r="BH21" s="622"/>
      <c r="BI21" s="622"/>
      <c r="BJ21" s="622"/>
      <c r="BK21" s="622"/>
      <c r="BL21" s="622"/>
      <c r="BM21" s="622"/>
      <c r="BN21" s="623"/>
      <c r="BO21" s="659">
        <v>0</v>
      </c>
      <c r="BP21" s="659"/>
      <c r="BQ21" s="659"/>
      <c r="BR21" s="659"/>
      <c r="BS21" s="660" t="s">
        <v>245</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11252962</v>
      </c>
      <c r="S22" s="622"/>
      <c r="T22" s="622"/>
      <c r="U22" s="622"/>
      <c r="V22" s="622"/>
      <c r="W22" s="622"/>
      <c r="X22" s="622"/>
      <c r="Y22" s="623"/>
      <c r="Z22" s="659">
        <v>26.7</v>
      </c>
      <c r="AA22" s="659"/>
      <c r="AB22" s="659"/>
      <c r="AC22" s="659"/>
      <c r="AD22" s="660">
        <v>11252962</v>
      </c>
      <c r="AE22" s="660"/>
      <c r="AF22" s="660"/>
      <c r="AG22" s="660"/>
      <c r="AH22" s="660"/>
      <c r="AI22" s="660"/>
      <c r="AJ22" s="660"/>
      <c r="AK22" s="660"/>
      <c r="AL22" s="624">
        <v>54.2</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245</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1640841</v>
      </c>
      <c r="S23" s="622"/>
      <c r="T23" s="622"/>
      <c r="U23" s="622"/>
      <c r="V23" s="622"/>
      <c r="W23" s="622"/>
      <c r="X23" s="622"/>
      <c r="Y23" s="623"/>
      <c r="Z23" s="659">
        <v>3.9</v>
      </c>
      <c r="AA23" s="659"/>
      <c r="AB23" s="659"/>
      <c r="AC23" s="659"/>
      <c r="AD23" s="660" t="s">
        <v>130</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181</v>
      </c>
      <c r="S24" s="622"/>
      <c r="T24" s="622"/>
      <c r="U24" s="622"/>
      <c r="V24" s="622"/>
      <c r="W24" s="622"/>
      <c r="X24" s="622"/>
      <c r="Y24" s="623"/>
      <c r="Z24" s="659" t="s">
        <v>181</v>
      </c>
      <c r="AA24" s="659"/>
      <c r="AB24" s="659"/>
      <c r="AC24" s="659"/>
      <c r="AD24" s="660" t="s">
        <v>130</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19459827</v>
      </c>
      <c r="CS24" s="677"/>
      <c r="CT24" s="677"/>
      <c r="CU24" s="677"/>
      <c r="CV24" s="677"/>
      <c r="CW24" s="677"/>
      <c r="CX24" s="677"/>
      <c r="CY24" s="702"/>
      <c r="CZ24" s="703">
        <v>47.8</v>
      </c>
      <c r="DA24" s="685"/>
      <c r="DB24" s="685"/>
      <c r="DC24" s="705"/>
      <c r="DD24" s="701">
        <v>13648472</v>
      </c>
      <c r="DE24" s="677"/>
      <c r="DF24" s="677"/>
      <c r="DG24" s="677"/>
      <c r="DH24" s="677"/>
      <c r="DI24" s="677"/>
      <c r="DJ24" s="677"/>
      <c r="DK24" s="702"/>
      <c r="DL24" s="701">
        <v>12593824</v>
      </c>
      <c r="DM24" s="677"/>
      <c r="DN24" s="677"/>
      <c r="DO24" s="677"/>
      <c r="DP24" s="677"/>
      <c r="DQ24" s="677"/>
      <c r="DR24" s="677"/>
      <c r="DS24" s="677"/>
      <c r="DT24" s="677"/>
      <c r="DU24" s="677"/>
      <c r="DV24" s="702"/>
      <c r="DW24" s="703">
        <v>59.9</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22279070</v>
      </c>
      <c r="S25" s="622"/>
      <c r="T25" s="622"/>
      <c r="U25" s="622"/>
      <c r="V25" s="622"/>
      <c r="W25" s="622"/>
      <c r="X25" s="622"/>
      <c r="Y25" s="623"/>
      <c r="Z25" s="659">
        <v>52.9</v>
      </c>
      <c r="AA25" s="659"/>
      <c r="AB25" s="659"/>
      <c r="AC25" s="659"/>
      <c r="AD25" s="660">
        <v>20638229</v>
      </c>
      <c r="AE25" s="660"/>
      <c r="AF25" s="660"/>
      <c r="AG25" s="660"/>
      <c r="AH25" s="660"/>
      <c r="AI25" s="660"/>
      <c r="AJ25" s="660"/>
      <c r="AK25" s="660"/>
      <c r="AL25" s="624">
        <v>99.4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5969285</v>
      </c>
      <c r="CS25" s="634"/>
      <c r="CT25" s="634"/>
      <c r="CU25" s="634"/>
      <c r="CV25" s="634"/>
      <c r="CW25" s="634"/>
      <c r="CX25" s="634"/>
      <c r="CY25" s="635"/>
      <c r="CZ25" s="624">
        <v>14.7</v>
      </c>
      <c r="DA25" s="636"/>
      <c r="DB25" s="636"/>
      <c r="DC25" s="637"/>
      <c r="DD25" s="627">
        <v>5448012</v>
      </c>
      <c r="DE25" s="634"/>
      <c r="DF25" s="634"/>
      <c r="DG25" s="634"/>
      <c r="DH25" s="634"/>
      <c r="DI25" s="634"/>
      <c r="DJ25" s="634"/>
      <c r="DK25" s="635"/>
      <c r="DL25" s="627">
        <v>5249950</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5831</v>
      </c>
      <c r="S26" s="622"/>
      <c r="T26" s="622"/>
      <c r="U26" s="622"/>
      <c r="V26" s="622"/>
      <c r="W26" s="622"/>
      <c r="X26" s="622"/>
      <c r="Y26" s="623"/>
      <c r="Z26" s="659">
        <v>0</v>
      </c>
      <c r="AA26" s="659"/>
      <c r="AB26" s="659"/>
      <c r="AC26" s="659"/>
      <c r="AD26" s="660">
        <v>5831</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245</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3364671</v>
      </c>
      <c r="CS26" s="622"/>
      <c r="CT26" s="622"/>
      <c r="CU26" s="622"/>
      <c r="CV26" s="622"/>
      <c r="CW26" s="622"/>
      <c r="CX26" s="622"/>
      <c r="CY26" s="623"/>
      <c r="CZ26" s="624">
        <v>8.3000000000000007</v>
      </c>
      <c r="DA26" s="636"/>
      <c r="DB26" s="636"/>
      <c r="DC26" s="637"/>
      <c r="DD26" s="627">
        <v>3104574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213336</v>
      </c>
      <c r="S27" s="622"/>
      <c r="T27" s="622"/>
      <c r="U27" s="622"/>
      <c r="V27" s="622"/>
      <c r="W27" s="622"/>
      <c r="X27" s="622"/>
      <c r="Y27" s="623"/>
      <c r="Z27" s="659">
        <v>0.5</v>
      </c>
      <c r="AA27" s="659"/>
      <c r="AB27" s="659"/>
      <c r="AC27" s="659"/>
      <c r="AD27" s="660" t="s">
        <v>181</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7377023</v>
      </c>
      <c r="BH27" s="622"/>
      <c r="BI27" s="622"/>
      <c r="BJ27" s="622"/>
      <c r="BK27" s="622"/>
      <c r="BL27" s="622"/>
      <c r="BM27" s="622"/>
      <c r="BN27" s="623"/>
      <c r="BO27" s="659">
        <v>100</v>
      </c>
      <c r="BP27" s="659"/>
      <c r="BQ27" s="659"/>
      <c r="BR27" s="659"/>
      <c r="BS27" s="660">
        <v>395903</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7258555</v>
      </c>
      <c r="CS27" s="634"/>
      <c r="CT27" s="634"/>
      <c r="CU27" s="634"/>
      <c r="CV27" s="634"/>
      <c r="CW27" s="634"/>
      <c r="CX27" s="634"/>
      <c r="CY27" s="635"/>
      <c r="CZ27" s="624">
        <v>17.8</v>
      </c>
      <c r="DA27" s="636"/>
      <c r="DB27" s="636"/>
      <c r="DC27" s="637"/>
      <c r="DD27" s="627">
        <v>2057281</v>
      </c>
      <c r="DE27" s="634"/>
      <c r="DF27" s="634"/>
      <c r="DG27" s="634"/>
      <c r="DH27" s="634"/>
      <c r="DI27" s="634"/>
      <c r="DJ27" s="634"/>
      <c r="DK27" s="635"/>
      <c r="DL27" s="627">
        <v>2033211</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394131</v>
      </c>
      <c r="S28" s="622"/>
      <c r="T28" s="622"/>
      <c r="U28" s="622"/>
      <c r="V28" s="622"/>
      <c r="W28" s="622"/>
      <c r="X28" s="622"/>
      <c r="Y28" s="623"/>
      <c r="Z28" s="659">
        <v>0.9</v>
      </c>
      <c r="AA28" s="659"/>
      <c r="AB28" s="659"/>
      <c r="AC28" s="659"/>
      <c r="AD28" s="660">
        <v>29683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6231987</v>
      </c>
      <c r="CS28" s="622"/>
      <c r="CT28" s="622"/>
      <c r="CU28" s="622"/>
      <c r="CV28" s="622"/>
      <c r="CW28" s="622"/>
      <c r="CX28" s="622"/>
      <c r="CY28" s="623"/>
      <c r="CZ28" s="624">
        <v>15.3</v>
      </c>
      <c r="DA28" s="636"/>
      <c r="DB28" s="636"/>
      <c r="DC28" s="637"/>
      <c r="DD28" s="627">
        <v>6143179</v>
      </c>
      <c r="DE28" s="622"/>
      <c r="DF28" s="622"/>
      <c r="DG28" s="622"/>
      <c r="DH28" s="622"/>
      <c r="DI28" s="622"/>
      <c r="DJ28" s="622"/>
      <c r="DK28" s="623"/>
      <c r="DL28" s="627">
        <v>5310663</v>
      </c>
      <c r="DM28" s="622"/>
      <c r="DN28" s="622"/>
      <c r="DO28" s="622"/>
      <c r="DP28" s="622"/>
      <c r="DQ28" s="622"/>
      <c r="DR28" s="622"/>
      <c r="DS28" s="622"/>
      <c r="DT28" s="622"/>
      <c r="DU28" s="622"/>
      <c r="DV28" s="623"/>
      <c r="DW28" s="624">
        <v>25.3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173809</v>
      </c>
      <c r="S29" s="622"/>
      <c r="T29" s="622"/>
      <c r="U29" s="622"/>
      <c r="V29" s="622"/>
      <c r="W29" s="622"/>
      <c r="X29" s="622"/>
      <c r="Y29" s="623"/>
      <c r="Z29" s="659">
        <v>0.4</v>
      </c>
      <c r="AA29" s="659"/>
      <c r="AB29" s="659"/>
      <c r="AC29" s="659"/>
      <c r="AD29" s="660" t="s">
        <v>130</v>
      </c>
      <c r="AE29" s="660"/>
      <c r="AF29" s="660"/>
      <c r="AG29" s="660"/>
      <c r="AH29" s="660"/>
      <c r="AI29" s="660"/>
      <c r="AJ29" s="660"/>
      <c r="AK29" s="660"/>
      <c r="AL29" s="624" t="s">
        <v>181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72</v>
      </c>
      <c r="CG29" s="619"/>
      <c r="CH29" s="619"/>
      <c r="CI29" s="619"/>
      <c r="CJ29" s="619"/>
      <c r="CK29" s="619"/>
      <c r="CL29" s="619"/>
      <c r="CM29" s="619"/>
      <c r="CN29" s="619"/>
      <c r="CO29" s="619"/>
      <c r="CP29" s="619"/>
      <c r="CQ29" s="620"/>
      <c r="CR29" s="621">
        <v>6231705</v>
      </c>
      <c r="CS29" s="634"/>
      <c r="CT29" s="634"/>
      <c r="CU29" s="634"/>
      <c r="CV29" s="634"/>
      <c r="CW29" s="634"/>
      <c r="CX29" s="634"/>
      <c r="CY29" s="635"/>
      <c r="CZ29" s="624">
        <v>15.3</v>
      </c>
      <c r="DA29" s="636"/>
      <c r="DB29" s="636"/>
      <c r="DC29" s="637"/>
      <c r="DD29" s="627">
        <v>6142897</v>
      </c>
      <c r="DE29" s="634"/>
      <c r="DF29" s="634"/>
      <c r="DG29" s="634"/>
      <c r="DH29" s="634"/>
      <c r="DI29" s="634"/>
      <c r="DJ29" s="634"/>
      <c r="DK29" s="635"/>
      <c r="DL29" s="627">
        <v>5310381</v>
      </c>
      <c r="DM29" s="634"/>
      <c r="DN29" s="634"/>
      <c r="DO29" s="634"/>
      <c r="DP29" s="634"/>
      <c r="DQ29" s="634"/>
      <c r="DR29" s="634"/>
      <c r="DS29" s="634"/>
      <c r="DT29" s="634"/>
      <c r="DU29" s="634"/>
      <c r="DV29" s="635"/>
      <c r="DW29" s="624">
        <v>25.3</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7546698</v>
      </c>
      <c r="S30" s="622"/>
      <c r="T30" s="622"/>
      <c r="U30" s="622"/>
      <c r="V30" s="622"/>
      <c r="W30" s="622"/>
      <c r="X30" s="622"/>
      <c r="Y30" s="623"/>
      <c r="Z30" s="659">
        <v>17.899999999999999</v>
      </c>
      <c r="AA30" s="659"/>
      <c r="AB30" s="659"/>
      <c r="AC30" s="659"/>
      <c r="AD30" s="660" t="s">
        <v>130</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6061282</v>
      </c>
      <c r="CS30" s="622"/>
      <c r="CT30" s="622"/>
      <c r="CU30" s="622"/>
      <c r="CV30" s="622"/>
      <c r="CW30" s="622"/>
      <c r="CX30" s="622"/>
      <c r="CY30" s="623"/>
      <c r="CZ30" s="624">
        <v>14.9</v>
      </c>
      <c r="DA30" s="636"/>
      <c r="DB30" s="636"/>
      <c r="DC30" s="637"/>
      <c r="DD30" s="627">
        <v>5972707</v>
      </c>
      <c r="DE30" s="622"/>
      <c r="DF30" s="622"/>
      <c r="DG30" s="622"/>
      <c r="DH30" s="622"/>
      <c r="DI30" s="622"/>
      <c r="DJ30" s="622"/>
      <c r="DK30" s="623"/>
      <c r="DL30" s="627">
        <v>5140198</v>
      </c>
      <c r="DM30" s="622"/>
      <c r="DN30" s="622"/>
      <c r="DO30" s="622"/>
      <c r="DP30" s="622"/>
      <c r="DQ30" s="622"/>
      <c r="DR30" s="622"/>
      <c r="DS30" s="622"/>
      <c r="DT30" s="622"/>
      <c r="DU30" s="622"/>
      <c r="DV30" s="623"/>
      <c r="DW30" s="624">
        <v>24.5</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245</v>
      </c>
      <c r="AM31" s="625"/>
      <c r="AN31" s="625"/>
      <c r="AO31" s="661"/>
      <c r="AP31" s="691" t="s">
        <v>311</v>
      </c>
      <c r="AQ31" s="692"/>
      <c r="AR31" s="692"/>
      <c r="AS31" s="692"/>
      <c r="AT31" s="693" t="s">
        <v>312</v>
      </c>
      <c r="AU31" s="218"/>
      <c r="AV31" s="218"/>
      <c r="AW31" s="218"/>
      <c r="AX31" s="679" t="s">
        <v>189</v>
      </c>
      <c r="AY31" s="680"/>
      <c r="AZ31" s="680"/>
      <c r="BA31" s="680"/>
      <c r="BB31" s="680"/>
      <c r="BC31" s="680"/>
      <c r="BD31" s="680"/>
      <c r="BE31" s="680"/>
      <c r="BF31" s="681"/>
      <c r="BG31" s="683">
        <v>99.6</v>
      </c>
      <c r="BH31" s="684"/>
      <c r="BI31" s="684"/>
      <c r="BJ31" s="684"/>
      <c r="BK31" s="684"/>
      <c r="BL31" s="684"/>
      <c r="BM31" s="685">
        <v>98.1</v>
      </c>
      <c r="BN31" s="684"/>
      <c r="BO31" s="684"/>
      <c r="BP31" s="684"/>
      <c r="BQ31" s="686"/>
      <c r="BR31" s="683">
        <v>99.6</v>
      </c>
      <c r="BS31" s="684"/>
      <c r="BT31" s="684"/>
      <c r="BU31" s="684"/>
      <c r="BV31" s="684"/>
      <c r="BW31" s="684"/>
      <c r="BX31" s="685">
        <v>97.8</v>
      </c>
      <c r="BY31" s="684"/>
      <c r="BZ31" s="684"/>
      <c r="CA31" s="684"/>
      <c r="CB31" s="686"/>
      <c r="CD31" s="642"/>
      <c r="CE31" s="643"/>
      <c r="CF31" s="618" t="s">
        <v>313</v>
      </c>
      <c r="CG31" s="619"/>
      <c r="CH31" s="619"/>
      <c r="CI31" s="619"/>
      <c r="CJ31" s="619"/>
      <c r="CK31" s="619"/>
      <c r="CL31" s="619"/>
      <c r="CM31" s="619"/>
      <c r="CN31" s="619"/>
      <c r="CO31" s="619"/>
      <c r="CP31" s="619"/>
      <c r="CQ31" s="620"/>
      <c r="CR31" s="621">
        <v>170423</v>
      </c>
      <c r="CS31" s="634"/>
      <c r="CT31" s="634"/>
      <c r="CU31" s="634"/>
      <c r="CV31" s="634"/>
      <c r="CW31" s="634"/>
      <c r="CX31" s="634"/>
      <c r="CY31" s="635"/>
      <c r="CZ31" s="624">
        <v>0.4</v>
      </c>
      <c r="DA31" s="636"/>
      <c r="DB31" s="636"/>
      <c r="DC31" s="637"/>
      <c r="DD31" s="627">
        <v>170190</v>
      </c>
      <c r="DE31" s="634"/>
      <c r="DF31" s="634"/>
      <c r="DG31" s="634"/>
      <c r="DH31" s="634"/>
      <c r="DI31" s="634"/>
      <c r="DJ31" s="634"/>
      <c r="DK31" s="635"/>
      <c r="DL31" s="627">
        <v>170183</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2812297</v>
      </c>
      <c r="S32" s="622"/>
      <c r="T32" s="622"/>
      <c r="U32" s="622"/>
      <c r="V32" s="622"/>
      <c r="W32" s="622"/>
      <c r="X32" s="622"/>
      <c r="Y32" s="623"/>
      <c r="Z32" s="659">
        <v>6.7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315</v>
      </c>
      <c r="AX32" s="618" t="s">
        <v>316</v>
      </c>
      <c r="AY32" s="619"/>
      <c r="AZ32" s="619"/>
      <c r="BA32" s="619"/>
      <c r="BB32" s="619"/>
      <c r="BC32" s="619"/>
      <c r="BD32" s="619"/>
      <c r="BE32" s="619"/>
      <c r="BF32" s="620"/>
      <c r="BG32" s="687">
        <v>99.6</v>
      </c>
      <c r="BH32" s="634"/>
      <c r="BI32" s="634"/>
      <c r="BJ32" s="634"/>
      <c r="BK32" s="634"/>
      <c r="BL32" s="634"/>
      <c r="BM32" s="625">
        <v>98</v>
      </c>
      <c r="BN32" s="634"/>
      <c r="BO32" s="634"/>
      <c r="BP32" s="634"/>
      <c r="BQ32" s="657"/>
      <c r="BR32" s="687">
        <v>99.5</v>
      </c>
      <c r="BS32" s="634"/>
      <c r="BT32" s="634"/>
      <c r="BU32" s="634"/>
      <c r="BV32" s="634"/>
      <c r="BW32" s="634"/>
      <c r="BX32" s="625">
        <v>97.7</v>
      </c>
      <c r="BY32" s="634"/>
      <c r="BZ32" s="634"/>
      <c r="CA32" s="634"/>
      <c r="CB32" s="657"/>
      <c r="CD32" s="644"/>
      <c r="CE32" s="645"/>
      <c r="CF32" s="618" t="s">
        <v>317</v>
      </c>
      <c r="CG32" s="619"/>
      <c r="CH32" s="619"/>
      <c r="CI32" s="619"/>
      <c r="CJ32" s="619"/>
      <c r="CK32" s="619"/>
      <c r="CL32" s="619"/>
      <c r="CM32" s="619"/>
      <c r="CN32" s="619"/>
      <c r="CO32" s="619"/>
      <c r="CP32" s="619"/>
      <c r="CQ32" s="620"/>
      <c r="CR32" s="621">
        <v>282</v>
      </c>
      <c r="CS32" s="622"/>
      <c r="CT32" s="622"/>
      <c r="CU32" s="622"/>
      <c r="CV32" s="622"/>
      <c r="CW32" s="622"/>
      <c r="CX32" s="622"/>
      <c r="CY32" s="623"/>
      <c r="CZ32" s="624">
        <v>0</v>
      </c>
      <c r="DA32" s="636"/>
      <c r="DB32" s="636"/>
      <c r="DC32" s="637"/>
      <c r="DD32" s="627">
        <v>282</v>
      </c>
      <c r="DE32" s="622"/>
      <c r="DF32" s="622"/>
      <c r="DG32" s="622"/>
      <c r="DH32" s="622"/>
      <c r="DI32" s="622"/>
      <c r="DJ32" s="622"/>
      <c r="DK32" s="623"/>
      <c r="DL32" s="627">
        <v>282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158971</v>
      </c>
      <c r="S33" s="622"/>
      <c r="T33" s="622"/>
      <c r="U33" s="622"/>
      <c r="V33" s="622"/>
      <c r="W33" s="622"/>
      <c r="X33" s="622"/>
      <c r="Y33" s="623"/>
      <c r="Z33" s="659">
        <v>0.4</v>
      </c>
      <c r="AA33" s="659"/>
      <c r="AB33" s="659"/>
      <c r="AC33" s="659"/>
      <c r="AD33" s="660">
        <v>83102</v>
      </c>
      <c r="AE33" s="660"/>
      <c r="AF33" s="660"/>
      <c r="AG33" s="660"/>
      <c r="AH33" s="660"/>
      <c r="AI33" s="660"/>
      <c r="AJ33" s="660"/>
      <c r="AK33" s="660"/>
      <c r="AL33" s="624">
        <v>0.4</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99.6</v>
      </c>
      <c r="BH33" s="606"/>
      <c r="BI33" s="606"/>
      <c r="BJ33" s="606"/>
      <c r="BK33" s="606"/>
      <c r="BL33" s="606"/>
      <c r="BM33" s="652">
        <v>98</v>
      </c>
      <c r="BN33" s="606"/>
      <c r="BO33" s="606"/>
      <c r="BP33" s="606"/>
      <c r="BQ33" s="669"/>
      <c r="BR33" s="682">
        <v>99.5</v>
      </c>
      <c r="BS33" s="606"/>
      <c r="BT33" s="606"/>
      <c r="BU33" s="606"/>
      <c r="BV33" s="606"/>
      <c r="BW33" s="606"/>
      <c r="BX33" s="652">
        <v>97.6</v>
      </c>
      <c r="BY33" s="606"/>
      <c r="BZ33" s="606"/>
      <c r="CA33" s="606"/>
      <c r="CB33" s="669"/>
      <c r="CD33" s="618" t="s">
        <v>320</v>
      </c>
      <c r="CE33" s="619"/>
      <c r="CF33" s="619"/>
      <c r="CG33" s="619"/>
      <c r="CH33" s="619"/>
      <c r="CI33" s="619"/>
      <c r="CJ33" s="619"/>
      <c r="CK33" s="619"/>
      <c r="CL33" s="619"/>
      <c r="CM33" s="619"/>
      <c r="CN33" s="619"/>
      <c r="CO33" s="619"/>
      <c r="CP33" s="619"/>
      <c r="CQ33" s="620"/>
      <c r="CR33" s="621">
        <v>14649703</v>
      </c>
      <c r="CS33" s="634"/>
      <c r="CT33" s="634"/>
      <c r="CU33" s="634"/>
      <c r="CV33" s="634"/>
      <c r="CW33" s="634"/>
      <c r="CX33" s="634"/>
      <c r="CY33" s="635"/>
      <c r="CZ33" s="624">
        <v>36</v>
      </c>
      <c r="DA33" s="636"/>
      <c r="DB33" s="636"/>
      <c r="DC33" s="637"/>
      <c r="DD33" s="627">
        <v>10624719</v>
      </c>
      <c r="DE33" s="634"/>
      <c r="DF33" s="634"/>
      <c r="DG33" s="634"/>
      <c r="DH33" s="634"/>
      <c r="DI33" s="634"/>
      <c r="DJ33" s="634"/>
      <c r="DK33" s="635"/>
      <c r="DL33" s="627">
        <v>7228965</v>
      </c>
      <c r="DM33" s="634"/>
      <c r="DN33" s="634"/>
      <c r="DO33" s="634"/>
      <c r="DP33" s="634"/>
      <c r="DQ33" s="634"/>
      <c r="DR33" s="634"/>
      <c r="DS33" s="634"/>
      <c r="DT33" s="634"/>
      <c r="DU33" s="634"/>
      <c r="DV33" s="635"/>
      <c r="DW33" s="624">
        <v>34.4</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1226145</v>
      </c>
      <c r="S34" s="622"/>
      <c r="T34" s="622"/>
      <c r="U34" s="622"/>
      <c r="V34" s="622"/>
      <c r="W34" s="622"/>
      <c r="X34" s="622"/>
      <c r="Y34" s="623"/>
      <c r="Z34" s="659">
        <v>2.9</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4562974</v>
      </c>
      <c r="CS34" s="622"/>
      <c r="CT34" s="622"/>
      <c r="CU34" s="622"/>
      <c r="CV34" s="622"/>
      <c r="CW34" s="622"/>
      <c r="CX34" s="622"/>
      <c r="CY34" s="623"/>
      <c r="CZ34" s="624">
        <v>11.2</v>
      </c>
      <c r="DA34" s="636"/>
      <c r="DB34" s="636"/>
      <c r="DC34" s="637"/>
      <c r="DD34" s="627">
        <v>2922555</v>
      </c>
      <c r="DE34" s="622"/>
      <c r="DF34" s="622"/>
      <c r="DG34" s="622"/>
      <c r="DH34" s="622"/>
      <c r="DI34" s="622"/>
      <c r="DJ34" s="622"/>
      <c r="DK34" s="623"/>
      <c r="DL34" s="627">
        <v>2424918</v>
      </c>
      <c r="DM34" s="622"/>
      <c r="DN34" s="622"/>
      <c r="DO34" s="622"/>
      <c r="DP34" s="622"/>
      <c r="DQ34" s="622"/>
      <c r="DR34" s="622"/>
      <c r="DS34" s="622"/>
      <c r="DT34" s="622"/>
      <c r="DU34" s="622"/>
      <c r="DV34" s="623"/>
      <c r="DW34" s="624">
        <v>11.5</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2029255</v>
      </c>
      <c r="S35" s="622"/>
      <c r="T35" s="622"/>
      <c r="U35" s="622"/>
      <c r="V35" s="622"/>
      <c r="W35" s="622"/>
      <c r="X35" s="622"/>
      <c r="Y35" s="623"/>
      <c r="Z35" s="659">
        <v>4.8</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442659</v>
      </c>
      <c r="CS35" s="634"/>
      <c r="CT35" s="634"/>
      <c r="CU35" s="634"/>
      <c r="CV35" s="634"/>
      <c r="CW35" s="634"/>
      <c r="CX35" s="634"/>
      <c r="CY35" s="635"/>
      <c r="CZ35" s="624">
        <v>1.1000000000000001</v>
      </c>
      <c r="DA35" s="636"/>
      <c r="DB35" s="636"/>
      <c r="DC35" s="637"/>
      <c r="DD35" s="627">
        <v>378995</v>
      </c>
      <c r="DE35" s="634"/>
      <c r="DF35" s="634"/>
      <c r="DG35" s="634"/>
      <c r="DH35" s="634"/>
      <c r="DI35" s="634"/>
      <c r="DJ35" s="634"/>
      <c r="DK35" s="635"/>
      <c r="DL35" s="627">
        <v>378995</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1409456</v>
      </c>
      <c r="S36" s="622"/>
      <c r="T36" s="622"/>
      <c r="U36" s="622"/>
      <c r="V36" s="622"/>
      <c r="W36" s="622"/>
      <c r="X36" s="622"/>
      <c r="Y36" s="623"/>
      <c r="Z36" s="659">
        <v>3.3</v>
      </c>
      <c r="AA36" s="659"/>
      <c r="AB36" s="659"/>
      <c r="AC36" s="659"/>
      <c r="AD36" s="660" t="s">
        <v>130</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4266214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25767</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4789859</v>
      </c>
      <c r="CS36" s="622"/>
      <c r="CT36" s="622"/>
      <c r="CU36" s="622"/>
      <c r="CV36" s="622"/>
      <c r="CW36" s="622"/>
      <c r="CX36" s="622"/>
      <c r="CY36" s="623"/>
      <c r="CZ36" s="624">
        <v>11.8</v>
      </c>
      <c r="DA36" s="636"/>
      <c r="DB36" s="636"/>
      <c r="DC36" s="637"/>
      <c r="DD36" s="627">
        <v>3549267</v>
      </c>
      <c r="DE36" s="622"/>
      <c r="DF36" s="622"/>
      <c r="DG36" s="622"/>
      <c r="DH36" s="622"/>
      <c r="DI36" s="622"/>
      <c r="DJ36" s="622"/>
      <c r="DK36" s="623"/>
      <c r="DL36" s="627">
        <v>1885960</v>
      </c>
      <c r="DM36" s="622"/>
      <c r="DN36" s="622"/>
      <c r="DO36" s="622"/>
      <c r="DP36" s="622"/>
      <c r="DQ36" s="622"/>
      <c r="DR36" s="622"/>
      <c r="DS36" s="622"/>
      <c r="DT36" s="622"/>
      <c r="DU36" s="622"/>
      <c r="DV36" s="623"/>
      <c r="DW36" s="624">
        <v>9</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883785</v>
      </c>
      <c r="S37" s="622"/>
      <c r="T37" s="622"/>
      <c r="U37" s="622"/>
      <c r="V37" s="622"/>
      <c r="W37" s="622"/>
      <c r="X37" s="622"/>
      <c r="Y37" s="623"/>
      <c r="Z37" s="659">
        <v>2.1</v>
      </c>
      <c r="AA37" s="659"/>
      <c r="AB37" s="659"/>
      <c r="AC37" s="659"/>
      <c r="AD37" s="660">
        <v>213</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873400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-67616</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502452</v>
      </c>
      <c r="CS37" s="634"/>
      <c r="CT37" s="634"/>
      <c r="CU37" s="634"/>
      <c r="CV37" s="634"/>
      <c r="CW37" s="634"/>
      <c r="CX37" s="634"/>
      <c r="CY37" s="635"/>
      <c r="CZ37" s="624">
        <v>1.2</v>
      </c>
      <c r="DA37" s="636"/>
      <c r="DB37" s="636"/>
      <c r="DC37" s="637"/>
      <c r="DD37" s="627">
        <v>502452</v>
      </c>
      <c r="DE37" s="634"/>
      <c r="DF37" s="634"/>
      <c r="DG37" s="634"/>
      <c r="DH37" s="634"/>
      <c r="DI37" s="634"/>
      <c r="DJ37" s="634"/>
      <c r="DK37" s="635"/>
      <c r="DL37" s="627">
        <v>502452</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2971049</v>
      </c>
      <c r="S38" s="622"/>
      <c r="T38" s="622"/>
      <c r="U38" s="622"/>
      <c r="V38" s="622"/>
      <c r="W38" s="622"/>
      <c r="X38" s="622"/>
      <c r="Y38" s="623"/>
      <c r="Z38" s="659">
        <v>7.1</v>
      </c>
      <c r="AA38" s="659"/>
      <c r="AB38" s="659"/>
      <c r="AC38" s="659"/>
      <c r="AD38" s="660" t="s">
        <v>130</v>
      </c>
      <c r="AE38" s="660"/>
      <c r="AF38" s="660"/>
      <c r="AG38" s="660"/>
      <c r="AH38" s="660"/>
      <c r="AI38" s="660"/>
      <c r="AJ38" s="660"/>
      <c r="AK38" s="660"/>
      <c r="AL38" s="624" t="s">
        <v>245</v>
      </c>
      <c r="AM38" s="625"/>
      <c r="AN38" s="625"/>
      <c r="AO38" s="661"/>
      <c r="AQ38" s="654" t="s">
        <v>336</v>
      </c>
      <c r="AR38" s="655"/>
      <c r="AS38" s="655"/>
      <c r="AT38" s="655"/>
      <c r="AU38" s="655"/>
      <c r="AV38" s="655"/>
      <c r="AW38" s="655"/>
      <c r="AX38" s="655"/>
      <c r="AY38" s="656"/>
      <c r="AZ38" s="621">
        <v>551188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6359</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3297996</v>
      </c>
      <c r="CS38" s="622"/>
      <c r="CT38" s="622"/>
      <c r="CU38" s="622"/>
      <c r="CV38" s="622"/>
      <c r="CW38" s="622"/>
      <c r="CX38" s="622"/>
      <c r="CY38" s="623"/>
      <c r="CZ38" s="624">
        <v>8.1</v>
      </c>
      <c r="DA38" s="636"/>
      <c r="DB38" s="636"/>
      <c r="DC38" s="637"/>
      <c r="DD38" s="627">
        <v>2897969</v>
      </c>
      <c r="DE38" s="622"/>
      <c r="DF38" s="622"/>
      <c r="DG38" s="622"/>
      <c r="DH38" s="622"/>
      <c r="DI38" s="622"/>
      <c r="DJ38" s="622"/>
      <c r="DK38" s="623"/>
      <c r="DL38" s="627">
        <v>2533962</v>
      </c>
      <c r="DM38" s="622"/>
      <c r="DN38" s="622"/>
      <c r="DO38" s="622"/>
      <c r="DP38" s="622"/>
      <c r="DQ38" s="622"/>
      <c r="DR38" s="622"/>
      <c r="DS38" s="622"/>
      <c r="DT38" s="622"/>
      <c r="DU38" s="622"/>
      <c r="DV38" s="623"/>
      <c r="DW38" s="624">
        <v>12.1</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130</v>
      </c>
      <c r="AA39" s="659"/>
      <c r="AB39" s="659"/>
      <c r="AC39" s="659"/>
      <c r="AD39" s="660" t="s">
        <v>181</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v>245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8773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1324749</v>
      </c>
      <c r="CS39" s="634"/>
      <c r="CT39" s="634"/>
      <c r="CU39" s="634"/>
      <c r="CV39" s="634"/>
      <c r="CW39" s="634"/>
      <c r="CX39" s="634"/>
      <c r="CY39" s="635"/>
      <c r="CZ39" s="624">
        <v>3.3</v>
      </c>
      <c r="DA39" s="636"/>
      <c r="DB39" s="636"/>
      <c r="DC39" s="637"/>
      <c r="DD39" s="627">
        <v>704527</v>
      </c>
      <c r="DE39" s="634"/>
      <c r="DF39" s="634"/>
      <c r="DG39" s="634"/>
      <c r="DH39" s="634"/>
      <c r="DI39" s="634"/>
      <c r="DJ39" s="634"/>
      <c r="DK39" s="635"/>
      <c r="DL39" s="627" t="s">
        <v>245</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253949</v>
      </c>
      <c r="S40" s="622"/>
      <c r="T40" s="622"/>
      <c r="U40" s="622"/>
      <c r="V40" s="622"/>
      <c r="W40" s="622"/>
      <c r="X40" s="622"/>
      <c r="Y40" s="623"/>
      <c r="Z40" s="659">
        <v>0.6</v>
      </c>
      <c r="AA40" s="659"/>
      <c r="AB40" s="659"/>
      <c r="AC40" s="659"/>
      <c r="AD40" s="660" t="s">
        <v>130</v>
      </c>
      <c r="AE40" s="660"/>
      <c r="AF40" s="660"/>
      <c r="AG40" s="660"/>
      <c r="AH40" s="660"/>
      <c r="AI40" s="660"/>
      <c r="AJ40" s="660"/>
      <c r="AK40" s="660"/>
      <c r="AL40" s="624" t="s">
        <v>245</v>
      </c>
      <c r="AM40" s="625"/>
      <c r="AN40" s="625"/>
      <c r="AO40" s="661"/>
      <c r="AQ40" s="654" t="s">
        <v>344</v>
      </c>
      <c r="AR40" s="655"/>
      <c r="AS40" s="655"/>
      <c r="AT40" s="655"/>
      <c r="AU40" s="655"/>
      <c r="AV40" s="655"/>
      <c r="AW40" s="655"/>
      <c r="AX40" s="655"/>
      <c r="AY40" s="656"/>
      <c r="AZ40" s="621" t="s">
        <v>130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231466</v>
      </c>
      <c r="CS40" s="622"/>
      <c r="CT40" s="622"/>
      <c r="CU40" s="622"/>
      <c r="CV40" s="622"/>
      <c r="CW40" s="622"/>
      <c r="CX40" s="622"/>
      <c r="CY40" s="623"/>
      <c r="CZ40" s="624">
        <v>0.6</v>
      </c>
      <c r="DA40" s="636"/>
      <c r="DB40" s="636"/>
      <c r="DC40" s="637"/>
      <c r="DD40" s="627">
        <v>171406</v>
      </c>
      <c r="DE40" s="622"/>
      <c r="DF40" s="622"/>
      <c r="DG40" s="622"/>
      <c r="DH40" s="622"/>
      <c r="DI40" s="622"/>
      <c r="DJ40" s="622"/>
      <c r="DK40" s="623"/>
      <c r="DL40" s="627">
        <v>5130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42103833</v>
      </c>
      <c r="S41" s="646"/>
      <c r="T41" s="646"/>
      <c r="U41" s="646"/>
      <c r="V41" s="646"/>
      <c r="W41" s="646"/>
      <c r="X41" s="646"/>
      <c r="Y41" s="649"/>
      <c r="Z41" s="650">
        <v>100</v>
      </c>
      <c r="AA41" s="650"/>
      <c r="AB41" s="650"/>
      <c r="AC41" s="650"/>
      <c r="AD41" s="651">
        <v>20757058</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587668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130</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181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2253713</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486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6594255</v>
      </c>
      <c r="CS42" s="634"/>
      <c r="CT42" s="634"/>
      <c r="CU42" s="634"/>
      <c r="CV42" s="634"/>
      <c r="CW42" s="634"/>
      <c r="CX42" s="634"/>
      <c r="CY42" s="635"/>
      <c r="CZ42" s="624">
        <v>16.2</v>
      </c>
      <c r="DA42" s="636"/>
      <c r="DB42" s="636"/>
      <c r="DC42" s="637"/>
      <c r="DD42" s="627">
        <v>488216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125131</v>
      </c>
      <c r="CS43" s="634"/>
      <c r="CT43" s="634"/>
      <c r="CU43" s="634"/>
      <c r="CV43" s="634"/>
      <c r="CW43" s="634"/>
      <c r="CX43" s="634"/>
      <c r="CY43" s="635"/>
      <c r="CZ43" s="624">
        <v>0.3</v>
      </c>
      <c r="DA43" s="636"/>
      <c r="DB43" s="636"/>
      <c r="DC43" s="637"/>
      <c r="DD43" s="627">
        <v>93712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5352509</v>
      </c>
      <c r="CS44" s="622"/>
      <c r="CT44" s="622"/>
      <c r="CU44" s="622"/>
      <c r="CV44" s="622"/>
      <c r="CW44" s="622"/>
      <c r="CX44" s="622"/>
      <c r="CY44" s="623"/>
      <c r="CZ44" s="624">
        <v>13.1</v>
      </c>
      <c r="DA44" s="625"/>
      <c r="DB44" s="625"/>
      <c r="DC44" s="626"/>
      <c r="DD44" s="627">
        <v>438228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2972672</v>
      </c>
      <c r="CS45" s="634"/>
      <c r="CT45" s="634"/>
      <c r="CU45" s="634"/>
      <c r="CV45" s="634"/>
      <c r="CW45" s="634"/>
      <c r="CX45" s="634"/>
      <c r="CY45" s="635"/>
      <c r="CZ45" s="624">
        <v>7.3</v>
      </c>
      <c r="DA45" s="636"/>
      <c r="DB45" s="636"/>
      <c r="DC45" s="637"/>
      <c r="DD45" s="627">
        <v>88439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2267661</v>
      </c>
      <c r="CS46" s="622"/>
      <c r="CT46" s="622"/>
      <c r="CU46" s="622"/>
      <c r="CV46" s="622"/>
      <c r="CW46" s="622"/>
      <c r="CX46" s="622"/>
      <c r="CY46" s="623"/>
      <c r="CZ46" s="624">
        <v>5.6</v>
      </c>
      <c r="DA46" s="625"/>
      <c r="DB46" s="625"/>
      <c r="DC46" s="626"/>
      <c r="DD46" s="627">
        <v>336746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1241746</v>
      </c>
      <c r="CS47" s="634"/>
      <c r="CT47" s="634"/>
      <c r="CU47" s="634"/>
      <c r="CV47" s="634"/>
      <c r="CW47" s="634"/>
      <c r="CX47" s="634"/>
      <c r="CY47" s="635"/>
      <c r="CZ47" s="624">
        <v>3.1</v>
      </c>
      <c r="DA47" s="636"/>
      <c r="DB47" s="636"/>
      <c r="DC47" s="637"/>
      <c r="DD47" s="627">
        <v>49988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245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40703785</v>
      </c>
      <c r="CS49" s="606"/>
      <c r="CT49" s="606"/>
      <c r="CU49" s="606"/>
      <c r="CV49" s="606"/>
      <c r="CW49" s="606"/>
      <c r="CX49" s="606"/>
      <c r="CY49" s="607"/>
      <c r="CZ49" s="608">
        <v>100</v>
      </c>
      <c r="DA49" s="609"/>
      <c r="DB49" s="609"/>
      <c r="DC49" s="610"/>
      <c r="DD49" s="611">
        <v>24761407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rzRQVDbKipyycCk82Z30uW8uR7xTuJKJSZJl00jtEc6e1acPFLb9zTGRfj2fdRVOHjMADL8DxGl3/YERtIxWA==" saltValue="BL37HynDwWwnhW9UPghOi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C18" sqref="BC1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42104</v>
      </c>
      <c r="R7" s="1103"/>
      <c r="S7" s="1103"/>
      <c r="T7" s="1103"/>
      <c r="U7" s="1103"/>
      <c r="V7" s="1103">
        <v>40704</v>
      </c>
      <c r="W7" s="1103"/>
      <c r="X7" s="1103"/>
      <c r="Y7" s="1103"/>
      <c r="Z7" s="1103"/>
      <c r="AA7" s="1103">
        <v>1400</v>
      </c>
      <c r="AB7" s="1103"/>
      <c r="AC7" s="1103"/>
      <c r="AD7" s="1103"/>
      <c r="AE7" s="1104"/>
      <c r="AF7" s="1105">
        <v>1105</v>
      </c>
      <c r="AG7" s="1106"/>
      <c r="AH7" s="1106"/>
      <c r="AI7" s="1106"/>
      <c r="AJ7" s="1107"/>
      <c r="AK7" s="1108">
        <v>2029</v>
      </c>
      <c r="AL7" s="1109"/>
      <c r="AM7" s="1109"/>
      <c r="AN7" s="1109"/>
      <c r="AO7" s="1109"/>
      <c r="AP7" s="1109">
        <v>44068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14</v>
      </c>
      <c r="CI7" s="1097"/>
      <c r="CJ7" s="1097"/>
      <c r="CK7" s="1097"/>
      <c r="CL7" s="1098"/>
      <c r="CM7" s="1096">
        <v>370</v>
      </c>
      <c r="CN7" s="1097"/>
      <c r="CO7" s="1097"/>
      <c r="CP7" s="1097"/>
      <c r="CQ7" s="1098"/>
      <c r="CR7" s="1096">
        <v>100</v>
      </c>
      <c r="CS7" s="1097"/>
      <c r="CT7" s="1097"/>
      <c r="CU7" s="1097"/>
      <c r="CV7" s="1098"/>
      <c r="CW7" s="1096" t="s">
        <v>601</v>
      </c>
      <c r="CX7" s="1097"/>
      <c r="CY7" s="1097"/>
      <c r="CZ7" s="1097"/>
      <c r="DA7" s="1098"/>
      <c r="DB7" s="1096">
        <v>200</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1</v>
      </c>
      <c r="CI8" s="990"/>
      <c r="CJ8" s="990"/>
      <c r="CK8" s="990"/>
      <c r="CL8" s="991"/>
      <c r="CM8" s="989">
        <v>136</v>
      </c>
      <c r="CN8" s="990"/>
      <c r="CO8" s="990"/>
      <c r="CP8" s="990"/>
      <c r="CQ8" s="991"/>
      <c r="CR8" s="989">
        <v>125</v>
      </c>
      <c r="CS8" s="990"/>
      <c r="CT8" s="990"/>
      <c r="CU8" s="990"/>
      <c r="CV8" s="991"/>
      <c r="CW8" s="989">
        <v>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-300</v>
      </c>
      <c r="CI9" s="990"/>
      <c r="CJ9" s="990"/>
      <c r="CK9" s="990"/>
      <c r="CL9" s="991"/>
      <c r="CM9" s="989">
        <v>279</v>
      </c>
      <c r="CN9" s="990"/>
      <c r="CO9" s="990"/>
      <c r="CP9" s="990"/>
      <c r="CQ9" s="991"/>
      <c r="CR9" s="989">
        <v>1</v>
      </c>
      <c r="CS9" s="990"/>
      <c r="CT9" s="990"/>
      <c r="CU9" s="990"/>
      <c r="CV9" s="991"/>
      <c r="CW9" s="989" t="s">
        <v>601</v>
      </c>
      <c r="CX9" s="990"/>
      <c r="CY9" s="990"/>
      <c r="CZ9" s="990"/>
      <c r="DA9" s="991"/>
      <c r="DB9" s="989" t="s">
        <v>602</v>
      </c>
      <c r="DC9" s="990"/>
      <c r="DD9" s="990"/>
      <c r="DE9" s="990"/>
      <c r="DF9" s="991"/>
      <c r="DG9" s="989" t="s">
        <v>602</v>
      </c>
      <c r="DH9" s="990"/>
      <c r="DI9" s="990"/>
      <c r="DJ9" s="990"/>
      <c r="DK9" s="991"/>
      <c r="DL9" s="989" t="s">
        <v>602</v>
      </c>
      <c r="DM9" s="990"/>
      <c r="DN9" s="990"/>
      <c r="DO9" s="990"/>
      <c r="DP9" s="991"/>
      <c r="DQ9" s="989" t="s">
        <v>602</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-11</v>
      </c>
      <c r="CI10" s="990"/>
      <c r="CJ10" s="990"/>
      <c r="CK10" s="990"/>
      <c r="CL10" s="991"/>
      <c r="CM10" s="989">
        <v>48</v>
      </c>
      <c r="CN10" s="990"/>
      <c r="CO10" s="990"/>
      <c r="CP10" s="990"/>
      <c r="CQ10" s="991"/>
      <c r="CR10" s="989">
        <v>15</v>
      </c>
      <c r="CS10" s="990"/>
      <c r="CT10" s="990"/>
      <c r="CU10" s="990"/>
      <c r="CV10" s="991"/>
      <c r="CW10" s="989" t="s">
        <v>601</v>
      </c>
      <c r="CX10" s="990"/>
      <c r="CY10" s="990"/>
      <c r="CZ10" s="990"/>
      <c r="DA10" s="991"/>
      <c r="DB10" s="989" t="s">
        <v>602</v>
      </c>
      <c r="DC10" s="990"/>
      <c r="DD10" s="990"/>
      <c r="DE10" s="990"/>
      <c r="DF10" s="991"/>
      <c r="DG10" s="989" t="s">
        <v>602</v>
      </c>
      <c r="DH10" s="990"/>
      <c r="DI10" s="990"/>
      <c r="DJ10" s="990"/>
      <c r="DK10" s="991"/>
      <c r="DL10" s="989" t="s">
        <v>602</v>
      </c>
      <c r="DM10" s="990"/>
      <c r="DN10" s="990"/>
      <c r="DO10" s="990"/>
      <c r="DP10" s="991"/>
      <c r="DQ10" s="989" t="s">
        <v>602</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-4</v>
      </c>
      <c r="CI11" s="990"/>
      <c r="CJ11" s="990"/>
      <c r="CK11" s="990"/>
      <c r="CL11" s="991"/>
      <c r="CM11" s="989">
        <v>-135</v>
      </c>
      <c r="CN11" s="990"/>
      <c r="CO11" s="990"/>
      <c r="CP11" s="990"/>
      <c r="CQ11" s="991"/>
      <c r="CR11" s="989">
        <v>8</v>
      </c>
      <c r="CS11" s="990"/>
      <c r="CT11" s="990"/>
      <c r="CU11" s="990"/>
      <c r="CV11" s="991"/>
      <c r="CW11" s="989" t="s">
        <v>601</v>
      </c>
      <c r="CX11" s="990"/>
      <c r="CY11" s="990"/>
      <c r="CZ11" s="990"/>
      <c r="DA11" s="991"/>
      <c r="DB11" s="989" t="s">
        <v>601</v>
      </c>
      <c r="DC11" s="990"/>
      <c r="DD11" s="990"/>
      <c r="DE11" s="990"/>
      <c r="DF11" s="991"/>
      <c r="DG11" s="989" t="s">
        <v>602</v>
      </c>
      <c r="DH11" s="990"/>
      <c r="DI11" s="990"/>
      <c r="DJ11" s="990"/>
      <c r="DK11" s="991"/>
      <c r="DL11" s="989" t="s">
        <v>602</v>
      </c>
      <c r="DM11" s="990"/>
      <c r="DN11" s="990"/>
      <c r="DO11" s="990"/>
      <c r="DP11" s="991"/>
      <c r="DQ11" s="989" t="s">
        <v>602</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-7</v>
      </c>
      <c r="CI12" s="990"/>
      <c r="CJ12" s="990"/>
      <c r="CK12" s="990"/>
      <c r="CL12" s="991"/>
      <c r="CM12" s="989">
        <v>750</v>
      </c>
      <c r="CN12" s="990"/>
      <c r="CO12" s="990"/>
      <c r="CP12" s="990"/>
      <c r="CQ12" s="991"/>
      <c r="CR12" s="989">
        <v>5</v>
      </c>
      <c r="CS12" s="990"/>
      <c r="CT12" s="990"/>
      <c r="CU12" s="990"/>
      <c r="CV12" s="991"/>
      <c r="CW12" s="989" t="s">
        <v>601</v>
      </c>
      <c r="CX12" s="990"/>
      <c r="CY12" s="990"/>
      <c r="CZ12" s="990"/>
      <c r="DA12" s="991"/>
      <c r="DB12" s="989" t="s">
        <v>602</v>
      </c>
      <c r="DC12" s="990"/>
      <c r="DD12" s="990"/>
      <c r="DE12" s="990"/>
      <c r="DF12" s="991"/>
      <c r="DG12" s="989" t="s">
        <v>602</v>
      </c>
      <c r="DH12" s="990"/>
      <c r="DI12" s="990"/>
      <c r="DJ12" s="990"/>
      <c r="DK12" s="991"/>
      <c r="DL12" s="989" t="s">
        <v>602</v>
      </c>
      <c r="DM12" s="990"/>
      <c r="DN12" s="990"/>
      <c r="DO12" s="990"/>
      <c r="DP12" s="991"/>
      <c r="DQ12" s="989" t="s">
        <v>602</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593</v>
      </c>
      <c r="BT13" s="993"/>
      <c r="BU13" s="993"/>
      <c r="BV13" s="993"/>
      <c r="BW13" s="993"/>
      <c r="BX13" s="993"/>
      <c r="BY13" s="993"/>
      <c r="BZ13" s="993"/>
      <c r="CA13" s="993"/>
      <c r="CB13" s="993"/>
      <c r="CC13" s="993"/>
      <c r="CD13" s="993"/>
      <c r="CE13" s="993"/>
      <c r="CF13" s="993"/>
      <c r="CG13" s="1014"/>
      <c r="CH13" s="989">
        <v>-4</v>
      </c>
      <c r="CI13" s="990"/>
      <c r="CJ13" s="990"/>
      <c r="CK13" s="990"/>
      <c r="CL13" s="991"/>
      <c r="CM13" s="989">
        <v>81</v>
      </c>
      <c r="CN13" s="990"/>
      <c r="CO13" s="990"/>
      <c r="CP13" s="990"/>
      <c r="CQ13" s="991"/>
      <c r="CR13" s="989">
        <v>100</v>
      </c>
      <c r="CS13" s="990"/>
      <c r="CT13" s="990"/>
      <c r="CU13" s="990"/>
      <c r="CV13" s="991"/>
      <c r="CW13" s="989">
        <v>151</v>
      </c>
      <c r="CX13" s="990"/>
      <c r="CY13" s="990"/>
      <c r="CZ13" s="990"/>
      <c r="DA13" s="991"/>
      <c r="DB13" s="989" t="s">
        <v>602</v>
      </c>
      <c r="DC13" s="990"/>
      <c r="DD13" s="990"/>
      <c r="DE13" s="990"/>
      <c r="DF13" s="991"/>
      <c r="DG13" s="989" t="s">
        <v>602</v>
      </c>
      <c r="DH13" s="990"/>
      <c r="DI13" s="990"/>
      <c r="DJ13" s="990"/>
      <c r="DK13" s="991"/>
      <c r="DL13" s="989" t="s">
        <v>602</v>
      </c>
      <c r="DM13" s="990"/>
      <c r="DN13" s="990"/>
      <c r="DO13" s="990"/>
      <c r="DP13" s="991"/>
      <c r="DQ13" s="989" t="s">
        <v>602</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594</v>
      </c>
      <c r="BT14" s="993"/>
      <c r="BU14" s="993"/>
      <c r="BV14" s="993"/>
      <c r="BW14" s="993"/>
      <c r="BX14" s="993"/>
      <c r="BY14" s="993"/>
      <c r="BZ14" s="993"/>
      <c r="CA14" s="993"/>
      <c r="CB14" s="993"/>
      <c r="CC14" s="993"/>
      <c r="CD14" s="993"/>
      <c r="CE14" s="993"/>
      <c r="CF14" s="993"/>
      <c r="CG14" s="1014"/>
      <c r="CH14" s="989">
        <v>2</v>
      </c>
      <c r="CI14" s="990"/>
      <c r="CJ14" s="990"/>
      <c r="CK14" s="990"/>
      <c r="CL14" s="991"/>
      <c r="CM14" s="989">
        <v>22</v>
      </c>
      <c r="CN14" s="990"/>
      <c r="CO14" s="990"/>
      <c r="CP14" s="990"/>
      <c r="CQ14" s="991"/>
      <c r="CR14" s="989">
        <v>2</v>
      </c>
      <c r="CS14" s="990"/>
      <c r="CT14" s="990"/>
      <c r="CU14" s="990"/>
      <c r="CV14" s="991"/>
      <c r="CW14" s="989" t="s">
        <v>601</v>
      </c>
      <c r="CX14" s="990"/>
      <c r="CY14" s="990"/>
      <c r="CZ14" s="990"/>
      <c r="DA14" s="991"/>
      <c r="DB14" s="989" t="s">
        <v>602</v>
      </c>
      <c r="DC14" s="990"/>
      <c r="DD14" s="990"/>
      <c r="DE14" s="990"/>
      <c r="DF14" s="991"/>
      <c r="DG14" s="989" t="s">
        <v>602</v>
      </c>
      <c r="DH14" s="990"/>
      <c r="DI14" s="990"/>
      <c r="DJ14" s="990"/>
      <c r="DK14" s="991"/>
      <c r="DL14" s="989" t="s">
        <v>602</v>
      </c>
      <c r="DM14" s="990"/>
      <c r="DN14" s="990"/>
      <c r="DO14" s="990"/>
      <c r="DP14" s="991"/>
      <c r="DQ14" s="989" t="s">
        <v>602</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595</v>
      </c>
      <c r="BT15" s="993"/>
      <c r="BU15" s="993"/>
      <c r="BV15" s="993"/>
      <c r="BW15" s="993"/>
      <c r="BX15" s="993"/>
      <c r="BY15" s="993"/>
      <c r="BZ15" s="993"/>
      <c r="CA15" s="993"/>
      <c r="CB15" s="993"/>
      <c r="CC15" s="993"/>
      <c r="CD15" s="993"/>
      <c r="CE15" s="993"/>
      <c r="CF15" s="993"/>
      <c r="CG15" s="1014"/>
      <c r="CH15" s="989">
        <v>4</v>
      </c>
      <c r="CI15" s="990"/>
      <c r="CJ15" s="990"/>
      <c r="CK15" s="990"/>
      <c r="CL15" s="991"/>
      <c r="CM15" s="989">
        <v>105</v>
      </c>
      <c r="CN15" s="990"/>
      <c r="CO15" s="990"/>
      <c r="CP15" s="990"/>
      <c r="CQ15" s="991"/>
      <c r="CR15" s="989">
        <v>11</v>
      </c>
      <c r="CS15" s="990"/>
      <c r="CT15" s="990"/>
      <c r="CU15" s="990"/>
      <c r="CV15" s="991"/>
      <c r="CW15" s="989">
        <v>13</v>
      </c>
      <c r="CX15" s="990"/>
      <c r="CY15" s="990"/>
      <c r="CZ15" s="990"/>
      <c r="DA15" s="991"/>
      <c r="DB15" s="989" t="s">
        <v>602</v>
      </c>
      <c r="DC15" s="990"/>
      <c r="DD15" s="990"/>
      <c r="DE15" s="990"/>
      <c r="DF15" s="991"/>
      <c r="DG15" s="989" t="s">
        <v>602</v>
      </c>
      <c r="DH15" s="990"/>
      <c r="DI15" s="990"/>
      <c r="DJ15" s="990"/>
      <c r="DK15" s="991"/>
      <c r="DL15" s="989" t="s">
        <v>602</v>
      </c>
      <c r="DM15" s="990"/>
      <c r="DN15" s="990"/>
      <c r="DO15" s="990"/>
      <c r="DP15" s="991"/>
      <c r="DQ15" s="989" t="s">
        <v>602</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t="s">
        <v>602</v>
      </c>
      <c r="DC16" s="990"/>
      <c r="DD16" s="990"/>
      <c r="DE16" s="990"/>
      <c r="DF16" s="991"/>
      <c r="DG16" s="989" t="s">
        <v>602</v>
      </c>
      <c r="DH16" s="990"/>
      <c r="DI16" s="990"/>
      <c r="DJ16" s="990"/>
      <c r="DK16" s="991"/>
      <c r="DL16" s="989" t="s">
        <v>602</v>
      </c>
      <c r="DM16" s="990"/>
      <c r="DN16" s="990"/>
      <c r="DO16" s="990"/>
      <c r="DP16" s="991"/>
      <c r="DQ16" s="989" t="s">
        <v>602</v>
      </c>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f>SUM(Q7:U22)</f>
        <v>42104</v>
      </c>
      <c r="R23" s="1061"/>
      <c r="S23" s="1061"/>
      <c r="T23" s="1061"/>
      <c r="U23" s="1061"/>
      <c r="V23" s="1061">
        <f t="shared" ref="V23" si="0">SUM(V7:Z22)</f>
        <v>40704</v>
      </c>
      <c r="W23" s="1061"/>
      <c r="X23" s="1061"/>
      <c r="Y23" s="1061"/>
      <c r="Z23" s="1061"/>
      <c r="AA23" s="1061">
        <f t="shared" ref="AA23" si="1">SUM(AA7:AE22)</f>
        <v>1400</v>
      </c>
      <c r="AB23" s="1061"/>
      <c r="AC23" s="1061"/>
      <c r="AD23" s="1061"/>
      <c r="AE23" s="1068"/>
      <c r="AF23" s="1069">
        <v>1105</v>
      </c>
      <c r="AG23" s="1061"/>
      <c r="AH23" s="1061"/>
      <c r="AI23" s="1061"/>
      <c r="AJ23" s="1070"/>
      <c r="AK23" s="1071"/>
      <c r="AL23" s="1072"/>
      <c r="AM23" s="1072"/>
      <c r="AN23" s="1072"/>
      <c r="AO23" s="1072"/>
      <c r="AP23" s="1061">
        <f t="shared" ref="AP23" si="2">SUM(AP7:AT22)</f>
        <v>44068</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5818</v>
      </c>
      <c r="R28" s="1051"/>
      <c r="S28" s="1051"/>
      <c r="T28" s="1051"/>
      <c r="U28" s="1051"/>
      <c r="V28" s="1051">
        <v>5792</v>
      </c>
      <c r="W28" s="1051"/>
      <c r="X28" s="1051"/>
      <c r="Y28" s="1051"/>
      <c r="Z28" s="1051"/>
      <c r="AA28" s="1051">
        <v>26</v>
      </c>
      <c r="AB28" s="1051"/>
      <c r="AC28" s="1051"/>
      <c r="AD28" s="1051"/>
      <c r="AE28" s="1052"/>
      <c r="AF28" s="1053">
        <v>26</v>
      </c>
      <c r="AG28" s="1051"/>
      <c r="AH28" s="1051"/>
      <c r="AI28" s="1051"/>
      <c r="AJ28" s="1054"/>
      <c r="AK28" s="1042">
        <v>588</v>
      </c>
      <c r="AL28" s="1043"/>
      <c r="AM28" s="1043"/>
      <c r="AN28" s="1043"/>
      <c r="AO28" s="1043"/>
      <c r="AP28" s="1043" t="s">
        <v>601</v>
      </c>
      <c r="AQ28" s="1043"/>
      <c r="AR28" s="1043"/>
      <c r="AS28" s="1043"/>
      <c r="AT28" s="1043"/>
      <c r="AU28" s="1043" t="s">
        <v>601</v>
      </c>
      <c r="AV28" s="1043"/>
      <c r="AW28" s="1043"/>
      <c r="AX28" s="1043"/>
      <c r="AY28" s="1043"/>
      <c r="AZ28" s="1044" t="s">
        <v>601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238</v>
      </c>
      <c r="R29" s="1039"/>
      <c r="S29" s="1039"/>
      <c r="T29" s="1039"/>
      <c r="U29" s="1039"/>
      <c r="V29" s="1039">
        <v>238</v>
      </c>
      <c r="W29" s="1039"/>
      <c r="X29" s="1039"/>
      <c r="Y29" s="1039"/>
      <c r="Z29" s="1039"/>
      <c r="AA29" s="1039" t="s">
        <v>601</v>
      </c>
      <c r="AB29" s="1039"/>
      <c r="AC29" s="1039"/>
      <c r="AD29" s="1039"/>
      <c r="AE29" s="1040"/>
      <c r="AF29" s="1035" t="s">
        <v>391</v>
      </c>
      <c r="AG29" s="1036"/>
      <c r="AH29" s="1036"/>
      <c r="AI29" s="1036"/>
      <c r="AJ29" s="1037"/>
      <c r="AK29" s="980">
        <v>77</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25</v>
      </c>
      <c r="R30" s="1039"/>
      <c r="S30" s="1039"/>
      <c r="T30" s="1039"/>
      <c r="U30" s="1039"/>
      <c r="V30" s="1039">
        <v>21</v>
      </c>
      <c r="W30" s="1039"/>
      <c r="X30" s="1039"/>
      <c r="Y30" s="1039"/>
      <c r="Z30" s="1039"/>
      <c r="AA30" s="1039">
        <v>4</v>
      </c>
      <c r="AB30" s="1039"/>
      <c r="AC30" s="1039"/>
      <c r="AD30" s="1039"/>
      <c r="AE30" s="1040"/>
      <c r="AF30" s="1035">
        <v>4</v>
      </c>
      <c r="AG30" s="1036"/>
      <c r="AH30" s="1036"/>
      <c r="AI30" s="1036"/>
      <c r="AJ30" s="1037"/>
      <c r="AK30" s="980">
        <v>0</v>
      </c>
      <c r="AL30" s="971"/>
      <c r="AM30" s="971"/>
      <c r="AN30" s="971"/>
      <c r="AO30" s="971"/>
      <c r="AP30" s="971" t="s">
        <v>601</v>
      </c>
      <c r="AQ30" s="971"/>
      <c r="AR30" s="971"/>
      <c r="AS30" s="971"/>
      <c r="AT30" s="971"/>
      <c r="AU30" s="971" t="s">
        <v>601</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937</v>
      </c>
      <c r="R31" s="1039"/>
      <c r="S31" s="1039"/>
      <c r="T31" s="1039"/>
      <c r="U31" s="1039"/>
      <c r="V31" s="1039">
        <v>915</v>
      </c>
      <c r="W31" s="1039"/>
      <c r="X31" s="1039"/>
      <c r="Y31" s="1039"/>
      <c r="Z31" s="1039"/>
      <c r="AA31" s="1039">
        <v>22</v>
      </c>
      <c r="AB31" s="1039"/>
      <c r="AC31" s="1039"/>
      <c r="AD31" s="1039"/>
      <c r="AE31" s="1040"/>
      <c r="AF31" s="1035">
        <v>22</v>
      </c>
      <c r="AG31" s="1036"/>
      <c r="AH31" s="1036"/>
      <c r="AI31" s="1036"/>
      <c r="AJ31" s="1037"/>
      <c r="AK31" s="980">
        <v>268</v>
      </c>
      <c r="AL31" s="971"/>
      <c r="AM31" s="971"/>
      <c r="AN31" s="971"/>
      <c r="AO31" s="971"/>
      <c r="AP31" s="971" t="s">
        <v>601</v>
      </c>
      <c r="AQ31" s="971"/>
      <c r="AR31" s="971"/>
      <c r="AS31" s="971"/>
      <c r="AT31" s="971"/>
      <c r="AU31" s="971" t="s">
        <v>601</v>
      </c>
      <c r="AV31" s="971"/>
      <c r="AW31" s="971"/>
      <c r="AX31" s="971"/>
      <c r="AY31" s="971"/>
      <c r="AZ31" s="1041" t="s">
        <v>601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1851</v>
      </c>
      <c r="R32" s="1039"/>
      <c r="S32" s="1039"/>
      <c r="T32" s="1039"/>
      <c r="U32" s="1039"/>
      <c r="V32" s="1039">
        <v>1676</v>
      </c>
      <c r="W32" s="1039"/>
      <c r="X32" s="1039"/>
      <c r="Y32" s="1039"/>
      <c r="Z32" s="1039"/>
      <c r="AA32" s="1039">
        <v>174</v>
      </c>
      <c r="AB32" s="1039"/>
      <c r="AC32" s="1039"/>
      <c r="AD32" s="1039"/>
      <c r="AE32" s="1040"/>
      <c r="AF32" s="1035">
        <v>1236</v>
      </c>
      <c r="AG32" s="1036"/>
      <c r="AH32" s="1036"/>
      <c r="AI32" s="1036"/>
      <c r="AJ32" s="1037"/>
      <c r="AK32" s="980">
        <v>551</v>
      </c>
      <c r="AL32" s="971"/>
      <c r="AM32" s="971"/>
      <c r="AN32" s="971"/>
      <c r="AO32" s="971"/>
      <c r="AP32" s="971">
        <v>7647</v>
      </c>
      <c r="AQ32" s="971"/>
      <c r="AR32" s="971"/>
      <c r="AS32" s="971"/>
      <c r="AT32" s="971"/>
      <c r="AU32" s="971">
        <v>4068</v>
      </c>
      <c r="AV32" s="971"/>
      <c r="AW32" s="971"/>
      <c r="AX32" s="971"/>
      <c r="AY32" s="971"/>
      <c r="AZ32" s="1041" t="s">
        <v>601</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126</v>
      </c>
      <c r="R33" s="1039"/>
      <c r="S33" s="1039"/>
      <c r="T33" s="1039"/>
      <c r="U33" s="1039"/>
      <c r="V33" s="1039">
        <v>116</v>
      </c>
      <c r="W33" s="1039"/>
      <c r="X33" s="1039"/>
      <c r="Y33" s="1039"/>
      <c r="Z33" s="1039"/>
      <c r="AA33" s="1039">
        <v>9</v>
      </c>
      <c r="AB33" s="1039"/>
      <c r="AC33" s="1039"/>
      <c r="AD33" s="1039"/>
      <c r="AE33" s="1040"/>
      <c r="AF33" s="1035">
        <v>363</v>
      </c>
      <c r="AG33" s="1036"/>
      <c r="AH33" s="1036"/>
      <c r="AI33" s="1036"/>
      <c r="AJ33" s="1037"/>
      <c r="AK33" s="980">
        <v>0</v>
      </c>
      <c r="AL33" s="971"/>
      <c r="AM33" s="971"/>
      <c r="AN33" s="971"/>
      <c r="AO33" s="971"/>
      <c r="AP33" s="971">
        <v>3</v>
      </c>
      <c r="AQ33" s="971"/>
      <c r="AR33" s="971"/>
      <c r="AS33" s="971"/>
      <c r="AT33" s="971"/>
      <c r="AU33" s="971">
        <v>0</v>
      </c>
      <c r="AV33" s="971"/>
      <c r="AW33" s="971"/>
      <c r="AX33" s="971"/>
      <c r="AY33" s="971"/>
      <c r="AZ33" s="1041" t="s">
        <v>601</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488</v>
      </c>
      <c r="R34" s="1039"/>
      <c r="S34" s="1039"/>
      <c r="T34" s="1039"/>
      <c r="U34" s="1039"/>
      <c r="V34" s="1039">
        <v>488</v>
      </c>
      <c r="W34" s="1039"/>
      <c r="X34" s="1039"/>
      <c r="Y34" s="1039"/>
      <c r="Z34" s="1039"/>
      <c r="AA34" s="1039">
        <v>0</v>
      </c>
      <c r="AB34" s="1039"/>
      <c r="AC34" s="1039"/>
      <c r="AD34" s="1039"/>
      <c r="AE34" s="1040"/>
      <c r="AF34" s="1035">
        <v>22</v>
      </c>
      <c r="AG34" s="1036"/>
      <c r="AH34" s="1036"/>
      <c r="AI34" s="1036"/>
      <c r="AJ34" s="1037"/>
      <c r="AK34" s="980">
        <v>417</v>
      </c>
      <c r="AL34" s="971"/>
      <c r="AM34" s="971"/>
      <c r="AN34" s="971"/>
      <c r="AO34" s="971"/>
      <c r="AP34" s="971">
        <v>3722</v>
      </c>
      <c r="AQ34" s="971"/>
      <c r="AR34" s="971"/>
      <c r="AS34" s="971"/>
      <c r="AT34" s="971"/>
      <c r="AU34" s="971">
        <v>3130</v>
      </c>
      <c r="AV34" s="971"/>
      <c r="AW34" s="971"/>
      <c r="AX34" s="971"/>
      <c r="AY34" s="971"/>
      <c r="AZ34" s="1041" t="s">
        <v>601</v>
      </c>
      <c r="BA34" s="1041"/>
      <c r="BB34" s="1041"/>
      <c r="BC34" s="1041"/>
      <c r="BD34" s="1041"/>
      <c r="BE34" s="972" t="s">
        <v>407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410</v>
      </c>
      <c r="C35" s="1031"/>
      <c r="D35" s="1031"/>
      <c r="E35" s="1031"/>
      <c r="F35" s="1031"/>
      <c r="G35" s="1031"/>
      <c r="H35" s="1031"/>
      <c r="I35" s="1031"/>
      <c r="J35" s="1031"/>
      <c r="K35" s="1031"/>
      <c r="L35" s="1031"/>
      <c r="M35" s="1031"/>
      <c r="N35" s="1031"/>
      <c r="O35" s="1031"/>
      <c r="P35" s="1032"/>
      <c r="Q35" s="1038">
        <v>616</v>
      </c>
      <c r="R35" s="1039"/>
      <c r="S35" s="1039"/>
      <c r="T35" s="1039"/>
      <c r="U35" s="1039"/>
      <c r="V35" s="1039">
        <v>616</v>
      </c>
      <c r="W35" s="1039"/>
      <c r="X35" s="1039"/>
      <c r="Y35" s="1039"/>
      <c r="Z35" s="1039"/>
      <c r="AA35" s="1039">
        <v>0</v>
      </c>
      <c r="AB35" s="1039"/>
      <c r="AC35" s="1039"/>
      <c r="AD35" s="1039"/>
      <c r="AE35" s="1040"/>
      <c r="AF35" s="1035">
        <v>0</v>
      </c>
      <c r="AG35" s="1036"/>
      <c r="AH35" s="1036"/>
      <c r="AI35" s="1036"/>
      <c r="AJ35" s="1037"/>
      <c r="AK35" s="980">
        <v>396</v>
      </c>
      <c r="AL35" s="971"/>
      <c r="AM35" s="971"/>
      <c r="AN35" s="971"/>
      <c r="AO35" s="971"/>
      <c r="AP35" s="971">
        <v>2810</v>
      </c>
      <c r="AQ35" s="971"/>
      <c r="AR35" s="971"/>
      <c r="AS35" s="971"/>
      <c r="AT35" s="971"/>
      <c r="AU35" s="971">
        <v>2805</v>
      </c>
      <c r="AV35" s="971"/>
      <c r="AW35" s="971"/>
      <c r="AX35" s="971"/>
      <c r="AY35" s="971"/>
      <c r="AZ35" s="1041" t="s">
        <v>601</v>
      </c>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412</v>
      </c>
      <c r="C36" s="1031"/>
      <c r="D36" s="1031"/>
      <c r="E36" s="1031"/>
      <c r="F36" s="1031"/>
      <c r="G36" s="1031"/>
      <c r="H36" s="1031"/>
      <c r="I36" s="1031"/>
      <c r="J36" s="1031"/>
      <c r="K36" s="1031"/>
      <c r="L36" s="1031"/>
      <c r="M36" s="1031"/>
      <c r="N36" s="1031"/>
      <c r="O36" s="1031"/>
      <c r="P36" s="1032"/>
      <c r="Q36" s="1038">
        <v>32</v>
      </c>
      <c r="R36" s="1039"/>
      <c r="S36" s="1039"/>
      <c r="T36" s="1039"/>
      <c r="U36" s="1039"/>
      <c r="V36" s="1039">
        <v>32</v>
      </c>
      <c r="W36" s="1039"/>
      <c r="X36" s="1039"/>
      <c r="Y36" s="1039"/>
      <c r="Z36" s="1039"/>
      <c r="AA36" s="1039">
        <v>0</v>
      </c>
      <c r="AB36" s="1039"/>
      <c r="AC36" s="1039"/>
      <c r="AD36" s="1039"/>
      <c r="AE36" s="1040"/>
      <c r="AF36" s="1035">
        <v>0</v>
      </c>
      <c r="AG36" s="1036"/>
      <c r="AH36" s="1036"/>
      <c r="AI36" s="1036"/>
      <c r="AJ36" s="1037"/>
      <c r="AK36" s="980">
        <v>27</v>
      </c>
      <c r="AL36" s="971"/>
      <c r="AM36" s="971"/>
      <c r="AN36" s="971"/>
      <c r="AO36" s="971"/>
      <c r="AP36" s="971">
        <v>129</v>
      </c>
      <c r="AQ36" s="971"/>
      <c r="AR36" s="971"/>
      <c r="AS36" s="971"/>
      <c r="AT36" s="971"/>
      <c r="AU36" s="971">
        <v>128</v>
      </c>
      <c r="AV36" s="971"/>
      <c r="AW36" s="971"/>
      <c r="AX36" s="971"/>
      <c r="AY36" s="971"/>
      <c r="AZ36" s="1041" t="s">
        <v>601</v>
      </c>
      <c r="BA36" s="1041"/>
      <c r="BB36" s="1041"/>
      <c r="BC36" s="1041"/>
      <c r="BD36" s="1041"/>
      <c r="BE36" s="972" t="s">
        <v>411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413</v>
      </c>
      <c r="C37" s="1031"/>
      <c r="D37" s="1031"/>
      <c r="E37" s="1031"/>
      <c r="F37" s="1031"/>
      <c r="G37" s="1031"/>
      <c r="H37" s="1031"/>
      <c r="I37" s="1031"/>
      <c r="J37" s="1031"/>
      <c r="K37" s="1031"/>
      <c r="L37" s="1031"/>
      <c r="M37" s="1031"/>
      <c r="N37" s="1031"/>
      <c r="O37" s="1031"/>
      <c r="P37" s="1032"/>
      <c r="Q37" s="1038">
        <v>56</v>
      </c>
      <c r="R37" s="1039"/>
      <c r="S37" s="1039"/>
      <c r="T37" s="1039"/>
      <c r="U37" s="1039"/>
      <c r="V37" s="1039">
        <v>56</v>
      </c>
      <c r="W37" s="1039"/>
      <c r="X37" s="1039"/>
      <c r="Y37" s="1039"/>
      <c r="Z37" s="1039"/>
      <c r="AA37" s="1039">
        <v>0</v>
      </c>
      <c r="AB37" s="1039"/>
      <c r="AC37" s="1039"/>
      <c r="AD37" s="1039"/>
      <c r="AE37" s="1040"/>
      <c r="AF37" s="1035">
        <v>0</v>
      </c>
      <c r="AG37" s="1036"/>
      <c r="AH37" s="1036"/>
      <c r="AI37" s="1036"/>
      <c r="AJ37" s="1037"/>
      <c r="AK37" s="980">
        <v>33</v>
      </c>
      <c r="AL37" s="971"/>
      <c r="AM37" s="971"/>
      <c r="AN37" s="971"/>
      <c r="AO37" s="971"/>
      <c r="AP37" s="971">
        <v>132</v>
      </c>
      <c r="AQ37" s="971"/>
      <c r="AR37" s="971"/>
      <c r="AS37" s="971"/>
      <c r="AT37" s="971"/>
      <c r="AU37" s="971">
        <v>132</v>
      </c>
      <c r="AV37" s="971"/>
      <c r="AW37" s="971"/>
      <c r="AX37" s="971"/>
      <c r="AY37" s="971"/>
      <c r="AZ37" s="1041" t="s">
        <v>601</v>
      </c>
      <c r="BA37" s="1041"/>
      <c r="BB37" s="1041"/>
      <c r="BC37" s="1041"/>
      <c r="BD37" s="1041"/>
      <c r="BE37" s="972" t="s">
        <v>411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1672</v>
      </c>
      <c r="AG63" s="959"/>
      <c r="AH63" s="959"/>
      <c r="AI63" s="959"/>
      <c r="AJ63" s="1022"/>
      <c r="AK63" s="1023"/>
      <c r="AL63" s="963"/>
      <c r="AM63" s="963"/>
      <c r="AN63" s="963"/>
      <c r="AO63" s="963"/>
      <c r="AP63" s="959">
        <v>14443</v>
      </c>
      <c r="AQ63" s="959"/>
      <c r="AR63" s="959"/>
      <c r="AS63" s="959"/>
      <c r="AT63" s="959"/>
      <c r="AU63" s="959">
        <v>10263</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399</v>
      </c>
      <c r="AQ66" s="1002"/>
      <c r="AR66" s="1002"/>
      <c r="AS66" s="1002"/>
      <c r="AT66" s="1003"/>
      <c r="AU66" s="1001" t="s">
        <v>424</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982</v>
      </c>
      <c r="R68" s="982"/>
      <c r="S68" s="982"/>
      <c r="T68" s="982"/>
      <c r="U68" s="982"/>
      <c r="V68" s="982">
        <v>954</v>
      </c>
      <c r="W68" s="982"/>
      <c r="X68" s="982"/>
      <c r="Y68" s="982"/>
      <c r="Z68" s="982"/>
      <c r="AA68" s="982">
        <v>27</v>
      </c>
      <c r="AB68" s="982"/>
      <c r="AC68" s="982"/>
      <c r="AD68" s="982"/>
      <c r="AE68" s="982"/>
      <c r="AF68" s="982">
        <v>27</v>
      </c>
      <c r="AG68" s="982"/>
      <c r="AH68" s="982"/>
      <c r="AI68" s="982"/>
      <c r="AJ68" s="982"/>
      <c r="AK68" s="982">
        <v>5</v>
      </c>
      <c r="AL68" s="982"/>
      <c r="AM68" s="982"/>
      <c r="AN68" s="982"/>
      <c r="AO68" s="982"/>
      <c r="AP68" s="982" t="s">
        <v>601</v>
      </c>
      <c r="AQ68" s="982"/>
      <c r="AR68" s="982"/>
      <c r="AS68" s="982"/>
      <c r="AT68" s="982"/>
      <c r="AU68" s="982" t="s">
        <v>601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12123</v>
      </c>
      <c r="R69" s="971"/>
      <c r="S69" s="971"/>
      <c r="T69" s="971"/>
      <c r="U69" s="971"/>
      <c r="V69" s="971">
        <v>11635</v>
      </c>
      <c r="W69" s="971"/>
      <c r="X69" s="971"/>
      <c r="Y69" s="971"/>
      <c r="Z69" s="971"/>
      <c r="AA69" s="971">
        <v>488</v>
      </c>
      <c r="AB69" s="971"/>
      <c r="AC69" s="971"/>
      <c r="AD69" s="971"/>
      <c r="AE69" s="971"/>
      <c r="AF69" s="971">
        <v>488</v>
      </c>
      <c r="AG69" s="971"/>
      <c r="AH69" s="971"/>
      <c r="AI69" s="971"/>
      <c r="AJ69" s="971"/>
      <c r="AK69" s="971">
        <v>1799</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4846</v>
      </c>
      <c r="R70" s="971"/>
      <c r="S70" s="971"/>
      <c r="T70" s="971"/>
      <c r="U70" s="971"/>
      <c r="V70" s="971">
        <v>4807</v>
      </c>
      <c r="W70" s="971"/>
      <c r="X70" s="971"/>
      <c r="Y70" s="971"/>
      <c r="Z70" s="971"/>
      <c r="AA70" s="971">
        <v>39</v>
      </c>
      <c r="AB70" s="971"/>
      <c r="AC70" s="971"/>
      <c r="AD70" s="971"/>
      <c r="AE70" s="971"/>
      <c r="AF70" s="971">
        <v>16</v>
      </c>
      <c r="AG70" s="971"/>
      <c r="AH70" s="971"/>
      <c r="AI70" s="971"/>
      <c r="AJ70" s="971"/>
      <c r="AK70" s="971">
        <v>217</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310</v>
      </c>
      <c r="R71" s="971"/>
      <c r="S71" s="971"/>
      <c r="T71" s="971"/>
      <c r="U71" s="971"/>
      <c r="V71" s="971">
        <v>280</v>
      </c>
      <c r="W71" s="971"/>
      <c r="X71" s="971"/>
      <c r="Y71" s="971"/>
      <c r="Z71" s="971"/>
      <c r="AA71" s="971">
        <v>30</v>
      </c>
      <c r="AB71" s="971"/>
      <c r="AC71" s="971"/>
      <c r="AD71" s="971"/>
      <c r="AE71" s="971"/>
      <c r="AF71" s="971">
        <v>30</v>
      </c>
      <c r="AG71" s="971"/>
      <c r="AH71" s="971"/>
      <c r="AI71" s="971"/>
      <c r="AJ71" s="971"/>
      <c r="AK71" s="971">
        <v>23</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118915</v>
      </c>
      <c r="R72" s="971"/>
      <c r="S72" s="971"/>
      <c r="T72" s="971"/>
      <c r="U72" s="971"/>
      <c r="V72" s="971">
        <v>115915</v>
      </c>
      <c r="W72" s="971"/>
      <c r="X72" s="971"/>
      <c r="Y72" s="971"/>
      <c r="Z72" s="971"/>
      <c r="AA72" s="971">
        <v>3000</v>
      </c>
      <c r="AB72" s="971"/>
      <c r="AC72" s="971"/>
      <c r="AD72" s="971"/>
      <c r="AE72" s="971"/>
      <c r="AF72" s="971" t="s">
        <v>601</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561</v>
      </c>
      <c r="AG88" s="959"/>
      <c r="AH88" s="959"/>
      <c r="AI88" s="959"/>
      <c r="AJ88" s="959"/>
      <c r="AK88" s="963"/>
      <c r="AL88" s="963"/>
      <c r="AM88" s="963"/>
      <c r="AN88" s="963"/>
      <c r="AO88" s="963"/>
      <c r="AP88" s="959" t="s">
        <v>601</v>
      </c>
      <c r="AQ88" s="959"/>
      <c r="AR88" s="959"/>
      <c r="AS88" s="959"/>
      <c r="AT88" s="959"/>
      <c r="AU88" s="959" t="s">
        <v>601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367</v>
      </c>
      <c r="CS102" s="953"/>
      <c r="CT102" s="953"/>
      <c r="CU102" s="953"/>
      <c r="CV102" s="954"/>
      <c r="CW102" s="952">
        <f t="shared" ref="CW102" si="3">SUM(CW7:DA88)</f>
        <v>166</v>
      </c>
      <c r="CX102" s="953"/>
      <c r="CY102" s="953"/>
      <c r="CZ102" s="953"/>
      <c r="DA102" s="954"/>
      <c r="DB102" s="952">
        <f t="shared" ref="DB102" si="4">SUM(DB7:DF88)</f>
        <v>200</v>
      </c>
      <c r="DC102" s="953"/>
      <c r="DD102" s="953"/>
      <c r="DE102" s="953"/>
      <c r="DF102" s="954"/>
      <c r="DG102" s="952" t="s">
        <v>601</v>
      </c>
      <c r="DH102" s="953"/>
      <c r="DI102" s="953"/>
      <c r="DJ102" s="953"/>
      <c r="DK102" s="954"/>
      <c r="DL102" s="952" t="s">
        <v>601</v>
      </c>
      <c r="DM102" s="953"/>
      <c r="DN102" s="953"/>
      <c r="DO102" s="953"/>
      <c r="DP102" s="954"/>
      <c r="DQ102" s="952" t="s">
        <v>601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307</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5292511</v>
      </c>
      <c r="AB110" s="889"/>
      <c r="AC110" s="889"/>
      <c r="AD110" s="889"/>
      <c r="AE110" s="890"/>
      <c r="AF110" s="891">
        <v>5403474</v>
      </c>
      <c r="AG110" s="889"/>
      <c r="AH110" s="889"/>
      <c r="AI110" s="889"/>
      <c r="AJ110" s="890"/>
      <c r="AK110" s="891">
        <v>5399189</v>
      </c>
      <c r="AL110" s="889"/>
      <c r="AM110" s="889"/>
      <c r="AN110" s="889"/>
      <c r="AO110" s="890"/>
      <c r="AP110" s="892">
        <v>34.6</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49766957</v>
      </c>
      <c r="BR110" s="842"/>
      <c r="BS110" s="842"/>
      <c r="BT110" s="842"/>
      <c r="BU110" s="842"/>
      <c r="BV110" s="842">
        <v>47157786</v>
      </c>
      <c r="BW110" s="842"/>
      <c r="BX110" s="842"/>
      <c r="BY110" s="842"/>
      <c r="BZ110" s="842"/>
      <c r="CA110" s="842">
        <v>44067553</v>
      </c>
      <c r="CB110" s="842"/>
      <c r="CC110" s="842"/>
      <c r="CD110" s="842"/>
      <c r="CE110" s="842"/>
      <c r="CF110" s="866">
        <v>282.3</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416</v>
      </c>
      <c r="DM110" s="842"/>
      <c r="DN110" s="842"/>
      <c r="DO110" s="842"/>
      <c r="DP110" s="842"/>
      <c r="DQ110" s="842" t="s">
        <v>416</v>
      </c>
      <c r="DR110" s="842"/>
      <c r="DS110" s="842"/>
      <c r="DT110" s="842"/>
      <c r="DU110" s="842"/>
      <c r="DV110" s="843" t="s">
        <v>416</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444</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130</v>
      </c>
      <c r="BW111" s="817"/>
      <c r="BX111" s="817"/>
      <c r="BY111" s="817"/>
      <c r="BZ111" s="817"/>
      <c r="CA111" s="817" t="s">
        <v>447</v>
      </c>
      <c r="CB111" s="817"/>
      <c r="CC111" s="817"/>
      <c r="CD111" s="817"/>
      <c r="CE111" s="817"/>
      <c r="CF111" s="875" t="s">
        <v>130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447</v>
      </c>
      <c r="DM111" s="817"/>
      <c r="DN111" s="817"/>
      <c r="DO111" s="817"/>
      <c r="DP111" s="817"/>
      <c r="DQ111" s="817" t="s">
        <v>391</v>
      </c>
      <c r="DR111" s="817"/>
      <c r="DS111" s="817"/>
      <c r="DT111" s="817"/>
      <c r="DU111" s="817"/>
      <c r="DV111" s="794" t="s">
        <v>449</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3333</v>
      </c>
      <c r="AB112" s="780"/>
      <c r="AC112" s="780"/>
      <c r="AD112" s="780"/>
      <c r="AE112" s="781"/>
      <c r="AF112" s="782" t="s">
        <v>452</v>
      </c>
      <c r="AG112" s="780"/>
      <c r="AH112" s="780"/>
      <c r="AI112" s="780"/>
      <c r="AJ112" s="781"/>
      <c r="AK112" s="782" t="s">
        <v>130</v>
      </c>
      <c r="AL112" s="780"/>
      <c r="AM112" s="780"/>
      <c r="AN112" s="780"/>
      <c r="AO112" s="781"/>
      <c r="AP112" s="824" t="s">
        <v>443</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12037536</v>
      </c>
      <c r="BR112" s="817"/>
      <c r="BS112" s="817"/>
      <c r="BT112" s="817"/>
      <c r="BU112" s="817"/>
      <c r="BV112" s="817">
        <v>11273471</v>
      </c>
      <c r="BW112" s="817"/>
      <c r="BX112" s="817"/>
      <c r="BY112" s="817"/>
      <c r="BZ112" s="817"/>
      <c r="CA112" s="817">
        <v>10263479</v>
      </c>
      <c r="CB112" s="817"/>
      <c r="CC112" s="817"/>
      <c r="CD112" s="817"/>
      <c r="CE112" s="817"/>
      <c r="CF112" s="875">
        <v>65.7</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130</v>
      </c>
      <c r="DR112" s="817"/>
      <c r="DS112" s="817"/>
      <c r="DT112" s="817"/>
      <c r="DU112" s="817"/>
      <c r="DV112" s="794" t="s">
        <v>446</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1146375</v>
      </c>
      <c r="AB113" s="919"/>
      <c r="AC113" s="919"/>
      <c r="AD113" s="919"/>
      <c r="AE113" s="920"/>
      <c r="AF113" s="921">
        <v>1153066</v>
      </c>
      <c r="AG113" s="919"/>
      <c r="AH113" s="919"/>
      <c r="AI113" s="919"/>
      <c r="AJ113" s="920"/>
      <c r="AK113" s="921">
        <v>1160663</v>
      </c>
      <c r="AL113" s="919"/>
      <c r="AM113" s="919"/>
      <c r="AN113" s="919"/>
      <c r="AO113" s="920"/>
      <c r="AP113" s="922">
        <v>7.4</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134747</v>
      </c>
      <c r="BR113" s="817"/>
      <c r="BS113" s="817"/>
      <c r="BT113" s="817"/>
      <c r="BU113" s="817"/>
      <c r="BV113" s="817" t="s">
        <v>130</v>
      </c>
      <c r="BW113" s="817"/>
      <c r="BX113" s="817"/>
      <c r="BY113" s="817"/>
      <c r="BZ113" s="817"/>
      <c r="CA113" s="817" t="s">
        <v>443</v>
      </c>
      <c r="CB113" s="817"/>
      <c r="CC113" s="817"/>
      <c r="CD113" s="817"/>
      <c r="CE113" s="817"/>
      <c r="CF113" s="875" t="s">
        <v>447</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452</v>
      </c>
      <c r="DM113" s="780"/>
      <c r="DN113" s="780"/>
      <c r="DO113" s="780"/>
      <c r="DP113" s="781"/>
      <c r="DQ113" s="782" t="s">
        <v>443</v>
      </c>
      <c r="DR113" s="780"/>
      <c r="DS113" s="780"/>
      <c r="DT113" s="780"/>
      <c r="DU113" s="781"/>
      <c r="DV113" s="824" t="s">
        <v>443</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240715</v>
      </c>
      <c r="AB114" s="780"/>
      <c r="AC114" s="780"/>
      <c r="AD114" s="780"/>
      <c r="AE114" s="781"/>
      <c r="AF114" s="782">
        <v>136058</v>
      </c>
      <c r="AG114" s="780"/>
      <c r="AH114" s="780"/>
      <c r="AI114" s="780"/>
      <c r="AJ114" s="781"/>
      <c r="AK114" s="782" t="s">
        <v>443</v>
      </c>
      <c r="AL114" s="780"/>
      <c r="AM114" s="780"/>
      <c r="AN114" s="780"/>
      <c r="AO114" s="781"/>
      <c r="AP114" s="824" t="s">
        <v>446</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4628106</v>
      </c>
      <c r="BR114" s="817"/>
      <c r="BS114" s="817"/>
      <c r="BT114" s="817"/>
      <c r="BU114" s="817"/>
      <c r="BV114" s="817">
        <v>4572069</v>
      </c>
      <c r="BW114" s="817"/>
      <c r="BX114" s="817"/>
      <c r="BY114" s="817"/>
      <c r="BZ114" s="817"/>
      <c r="CA114" s="817">
        <v>4492685</v>
      </c>
      <c r="CB114" s="817"/>
      <c r="CC114" s="817"/>
      <c r="CD114" s="817"/>
      <c r="CE114" s="817"/>
      <c r="CF114" s="875">
        <v>28.8</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391</v>
      </c>
      <c r="DH114" s="780"/>
      <c r="DI114" s="780"/>
      <c r="DJ114" s="780"/>
      <c r="DK114" s="781"/>
      <c r="DL114" s="782" t="s">
        <v>443</v>
      </c>
      <c r="DM114" s="780"/>
      <c r="DN114" s="780"/>
      <c r="DO114" s="780"/>
      <c r="DP114" s="781"/>
      <c r="DQ114" s="782" t="s">
        <v>461</v>
      </c>
      <c r="DR114" s="780"/>
      <c r="DS114" s="780"/>
      <c r="DT114" s="780"/>
      <c r="DU114" s="781"/>
      <c r="DV114" s="824" t="s">
        <v>452</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443</v>
      </c>
      <c r="AB115" s="919"/>
      <c r="AC115" s="919"/>
      <c r="AD115" s="919"/>
      <c r="AE115" s="920"/>
      <c r="AF115" s="921" t="s">
        <v>130</v>
      </c>
      <c r="AG115" s="919"/>
      <c r="AH115" s="919"/>
      <c r="AI115" s="919"/>
      <c r="AJ115" s="920"/>
      <c r="AK115" s="921" t="s">
        <v>443</v>
      </c>
      <c r="AL115" s="919"/>
      <c r="AM115" s="919"/>
      <c r="AN115" s="919"/>
      <c r="AO115" s="920"/>
      <c r="AP115" s="922" t="s">
        <v>391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452</v>
      </c>
      <c r="BR115" s="817"/>
      <c r="BS115" s="817"/>
      <c r="BT115" s="817"/>
      <c r="BU115" s="817"/>
      <c r="BV115" s="817" t="s">
        <v>130</v>
      </c>
      <c r="BW115" s="817"/>
      <c r="BX115" s="817"/>
      <c r="BY115" s="817"/>
      <c r="BZ115" s="817"/>
      <c r="CA115" s="817" t="s">
        <v>443</v>
      </c>
      <c r="CB115" s="817"/>
      <c r="CC115" s="817"/>
      <c r="CD115" s="817"/>
      <c r="CE115" s="817"/>
      <c r="CF115" s="875" t="s">
        <v>391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452</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391</v>
      </c>
      <c r="AB116" s="780"/>
      <c r="AC116" s="780"/>
      <c r="AD116" s="780"/>
      <c r="AE116" s="781"/>
      <c r="AF116" s="782" t="s">
        <v>466</v>
      </c>
      <c r="AG116" s="780"/>
      <c r="AH116" s="780"/>
      <c r="AI116" s="780"/>
      <c r="AJ116" s="781"/>
      <c r="AK116" s="782" t="s">
        <v>452</v>
      </c>
      <c r="AL116" s="780"/>
      <c r="AM116" s="780"/>
      <c r="AN116" s="780"/>
      <c r="AO116" s="781"/>
      <c r="AP116" s="824" t="s">
        <v>467</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391</v>
      </c>
      <c r="CB116" s="817"/>
      <c r="CC116" s="817"/>
      <c r="CD116" s="817"/>
      <c r="CE116" s="817"/>
      <c r="CF116" s="875" t="s">
        <v>391</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449</v>
      </c>
      <c r="DM116" s="780"/>
      <c r="DN116" s="780"/>
      <c r="DO116" s="780"/>
      <c r="DP116" s="781"/>
      <c r="DQ116" s="782" t="s">
        <v>467</v>
      </c>
      <c r="DR116" s="780"/>
      <c r="DS116" s="780"/>
      <c r="DT116" s="780"/>
      <c r="DU116" s="781"/>
      <c r="DV116" s="824" t="s">
        <v>130</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6682934</v>
      </c>
      <c r="AB117" s="903"/>
      <c r="AC117" s="903"/>
      <c r="AD117" s="903"/>
      <c r="AE117" s="904"/>
      <c r="AF117" s="905">
        <v>6692598</v>
      </c>
      <c r="AG117" s="903"/>
      <c r="AH117" s="903"/>
      <c r="AI117" s="903"/>
      <c r="AJ117" s="904"/>
      <c r="AK117" s="905">
        <v>6559852</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443</v>
      </c>
      <c r="BW117" s="817"/>
      <c r="BX117" s="817"/>
      <c r="BY117" s="817"/>
      <c r="BZ117" s="817"/>
      <c r="CA117" s="817" t="s">
        <v>446</v>
      </c>
      <c r="CB117" s="817"/>
      <c r="CC117" s="817"/>
      <c r="CD117" s="817"/>
      <c r="CE117" s="817"/>
      <c r="CF117" s="875" t="s">
        <v>444</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461</v>
      </c>
      <c r="DM117" s="780"/>
      <c r="DN117" s="780"/>
      <c r="DO117" s="780"/>
      <c r="DP117" s="781"/>
      <c r="DQ117" s="782" t="s">
        <v>466</v>
      </c>
      <c r="DR117" s="780"/>
      <c r="DS117" s="780"/>
      <c r="DT117" s="780"/>
      <c r="DU117" s="781"/>
      <c r="DV117" s="824" t="s">
        <v>443</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307</v>
      </c>
      <c r="AL118" s="896"/>
      <c r="AM118" s="896"/>
      <c r="AN118" s="896"/>
      <c r="AO118" s="897"/>
      <c r="AP118" s="899" t="s">
        <v>436</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447</v>
      </c>
      <c r="BW118" s="845"/>
      <c r="BX118" s="845"/>
      <c r="BY118" s="845"/>
      <c r="BZ118" s="845"/>
      <c r="CA118" s="845" t="s">
        <v>452</v>
      </c>
      <c r="CB118" s="845"/>
      <c r="CC118" s="845"/>
      <c r="CD118" s="845"/>
      <c r="CE118" s="845"/>
      <c r="CF118" s="875" t="s">
        <v>130</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391</v>
      </c>
      <c r="AG119" s="889"/>
      <c r="AH119" s="889"/>
      <c r="AI119" s="889"/>
      <c r="AJ119" s="890"/>
      <c r="AK119" s="891" t="s">
        <v>452</v>
      </c>
      <c r="AL119" s="889"/>
      <c r="AM119" s="889"/>
      <c r="AN119" s="889"/>
      <c r="AO119" s="890"/>
      <c r="AP119" s="892" t="s">
        <v>130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475</v>
      </c>
      <c r="BP119" s="878"/>
      <c r="BQ119" s="879">
        <v>66567346</v>
      </c>
      <c r="BR119" s="845"/>
      <c r="BS119" s="845"/>
      <c r="BT119" s="845"/>
      <c r="BU119" s="845"/>
      <c r="BV119" s="845">
        <v>63003326</v>
      </c>
      <c r="BW119" s="845"/>
      <c r="BX119" s="845"/>
      <c r="BY119" s="845"/>
      <c r="BZ119" s="845"/>
      <c r="CA119" s="845">
        <v>58823717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466</v>
      </c>
      <c r="DM119" s="764"/>
      <c r="DN119" s="764"/>
      <c r="DO119" s="764"/>
      <c r="DP119" s="765"/>
      <c r="DQ119" s="766" t="s">
        <v>130</v>
      </c>
      <c r="DR119" s="764"/>
      <c r="DS119" s="764"/>
      <c r="DT119" s="764"/>
      <c r="DU119" s="765"/>
      <c r="DV119" s="848" t="s">
        <v>443</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466</v>
      </c>
      <c r="AG120" s="780"/>
      <c r="AH120" s="780"/>
      <c r="AI120" s="780"/>
      <c r="AJ120" s="781"/>
      <c r="AK120" s="782" t="s">
        <v>130</v>
      </c>
      <c r="AL120" s="780"/>
      <c r="AM120" s="780"/>
      <c r="AN120" s="780"/>
      <c r="AO120" s="781"/>
      <c r="AP120" s="824" t="s">
        <v>452</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14046724</v>
      </c>
      <c r="BR120" s="842"/>
      <c r="BS120" s="842"/>
      <c r="BT120" s="842"/>
      <c r="BU120" s="842"/>
      <c r="BV120" s="842">
        <v>14669677</v>
      </c>
      <c r="BW120" s="842"/>
      <c r="BX120" s="842"/>
      <c r="BY120" s="842"/>
      <c r="BZ120" s="842"/>
      <c r="CA120" s="842">
        <v>14400614</v>
      </c>
      <c r="CB120" s="842"/>
      <c r="CC120" s="842"/>
      <c r="CD120" s="842"/>
      <c r="CE120" s="842"/>
      <c r="CF120" s="866">
        <v>92.2</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4505657</v>
      </c>
      <c r="DH120" s="842"/>
      <c r="DI120" s="842"/>
      <c r="DJ120" s="842"/>
      <c r="DK120" s="842"/>
      <c r="DL120" s="842">
        <v>4400988</v>
      </c>
      <c r="DM120" s="842"/>
      <c r="DN120" s="842"/>
      <c r="DO120" s="842"/>
      <c r="DP120" s="842"/>
      <c r="DQ120" s="842">
        <v>4068224</v>
      </c>
      <c r="DR120" s="842"/>
      <c r="DS120" s="842"/>
      <c r="DT120" s="842"/>
      <c r="DU120" s="842"/>
      <c r="DV120" s="843">
        <v>26.1</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443</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1069507</v>
      </c>
      <c r="BR121" s="817"/>
      <c r="BS121" s="817"/>
      <c r="BT121" s="817"/>
      <c r="BU121" s="817"/>
      <c r="BV121" s="817">
        <v>1142595</v>
      </c>
      <c r="BW121" s="817"/>
      <c r="BX121" s="817"/>
      <c r="BY121" s="817"/>
      <c r="BZ121" s="817"/>
      <c r="CA121" s="817">
        <v>1065103</v>
      </c>
      <c r="CB121" s="817"/>
      <c r="CC121" s="817"/>
      <c r="CD121" s="817"/>
      <c r="CE121" s="817"/>
      <c r="CF121" s="875">
        <v>6.8</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3779037</v>
      </c>
      <c r="DH121" s="817"/>
      <c r="DI121" s="817"/>
      <c r="DJ121" s="817"/>
      <c r="DK121" s="817"/>
      <c r="DL121" s="817">
        <v>3535272</v>
      </c>
      <c r="DM121" s="817"/>
      <c r="DN121" s="817"/>
      <c r="DO121" s="817"/>
      <c r="DP121" s="817"/>
      <c r="DQ121" s="817">
        <v>3130258</v>
      </c>
      <c r="DR121" s="817"/>
      <c r="DS121" s="817"/>
      <c r="DT121" s="817"/>
      <c r="DU121" s="817"/>
      <c r="DV121" s="794">
        <v>20.100000000000001</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391</v>
      </c>
      <c r="AG122" s="780"/>
      <c r="AH122" s="780"/>
      <c r="AI122" s="780"/>
      <c r="AJ122" s="781"/>
      <c r="AK122" s="782" t="s">
        <v>130</v>
      </c>
      <c r="AL122" s="780"/>
      <c r="AM122" s="780"/>
      <c r="AN122" s="780"/>
      <c r="AO122" s="781"/>
      <c r="AP122" s="824" t="s">
        <v>447</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44615231</v>
      </c>
      <c r="BR122" s="845"/>
      <c r="BS122" s="845"/>
      <c r="BT122" s="845"/>
      <c r="BU122" s="845"/>
      <c r="BV122" s="845">
        <v>42420764</v>
      </c>
      <c r="BW122" s="845"/>
      <c r="BX122" s="845"/>
      <c r="BY122" s="845"/>
      <c r="BZ122" s="845"/>
      <c r="CA122" s="845">
        <v>40094729</v>
      </c>
      <c r="CB122" s="845"/>
      <c r="CC122" s="845"/>
      <c r="CD122" s="845"/>
      <c r="CE122" s="845"/>
      <c r="CF122" s="846">
        <v>256.8</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3432474</v>
      </c>
      <c r="DH122" s="817"/>
      <c r="DI122" s="817"/>
      <c r="DJ122" s="817"/>
      <c r="DK122" s="817"/>
      <c r="DL122" s="817">
        <v>3045050</v>
      </c>
      <c r="DM122" s="817"/>
      <c r="DN122" s="817"/>
      <c r="DO122" s="817"/>
      <c r="DP122" s="817"/>
      <c r="DQ122" s="817">
        <v>2804354</v>
      </c>
      <c r="DR122" s="817"/>
      <c r="DS122" s="817"/>
      <c r="DT122" s="817"/>
      <c r="DU122" s="817"/>
      <c r="DV122" s="794">
        <v>18</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443</v>
      </c>
      <c r="AG123" s="780"/>
      <c r="AH123" s="780"/>
      <c r="AI123" s="780"/>
      <c r="AJ123" s="781"/>
      <c r="AK123" s="782" t="s">
        <v>130</v>
      </c>
      <c r="AL123" s="780"/>
      <c r="AM123" s="780"/>
      <c r="AN123" s="780"/>
      <c r="AO123" s="781"/>
      <c r="AP123" s="824" t="s">
        <v>443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59731462</v>
      </c>
      <c r="BR123" s="833"/>
      <c r="BS123" s="833"/>
      <c r="BT123" s="833"/>
      <c r="BU123" s="833"/>
      <c r="BV123" s="833">
        <v>58233036</v>
      </c>
      <c r="BW123" s="833"/>
      <c r="BX123" s="833"/>
      <c r="BY123" s="833"/>
      <c r="BZ123" s="833"/>
      <c r="CA123" s="833">
        <v>55560446</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148172</v>
      </c>
      <c r="DH123" s="780"/>
      <c r="DI123" s="780"/>
      <c r="DJ123" s="780"/>
      <c r="DK123" s="781"/>
      <c r="DL123" s="782">
        <v>137390</v>
      </c>
      <c r="DM123" s="780"/>
      <c r="DN123" s="780"/>
      <c r="DO123" s="780"/>
      <c r="DP123" s="781"/>
      <c r="DQ123" s="782">
        <v>132207</v>
      </c>
      <c r="DR123" s="780"/>
      <c r="DS123" s="780"/>
      <c r="DT123" s="780"/>
      <c r="DU123" s="781"/>
      <c r="DV123" s="824">
        <v>0.8</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443</v>
      </c>
      <c r="AG124" s="780"/>
      <c r="AH124" s="780"/>
      <c r="AI124" s="780"/>
      <c r="AJ124" s="781"/>
      <c r="AK124" s="782" t="s">
        <v>443</v>
      </c>
      <c r="AL124" s="780"/>
      <c r="AM124" s="780"/>
      <c r="AN124" s="780"/>
      <c r="AO124" s="781"/>
      <c r="AP124" s="824" t="s">
        <v>443</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44.1</v>
      </c>
      <c r="BR124" s="831"/>
      <c r="BS124" s="831"/>
      <c r="BT124" s="831"/>
      <c r="BU124" s="831"/>
      <c r="BV124" s="831">
        <v>29.4</v>
      </c>
      <c r="BW124" s="831"/>
      <c r="BX124" s="831"/>
      <c r="BY124" s="831"/>
      <c r="BZ124" s="831"/>
      <c r="CA124" s="831">
        <v>20.9</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172196</v>
      </c>
      <c r="DH124" s="764"/>
      <c r="DI124" s="764"/>
      <c r="DJ124" s="764"/>
      <c r="DK124" s="765"/>
      <c r="DL124" s="766">
        <v>154771</v>
      </c>
      <c r="DM124" s="764"/>
      <c r="DN124" s="764"/>
      <c r="DO124" s="764"/>
      <c r="DP124" s="765"/>
      <c r="DQ124" s="766">
        <v>128436</v>
      </c>
      <c r="DR124" s="764"/>
      <c r="DS124" s="764"/>
      <c r="DT124" s="764"/>
      <c r="DU124" s="765"/>
      <c r="DV124" s="848">
        <v>0.8</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447</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461</v>
      </c>
      <c r="DH125" s="842"/>
      <c r="DI125" s="842"/>
      <c r="DJ125" s="842"/>
      <c r="DK125" s="842"/>
      <c r="DL125" s="842" t="s">
        <v>447</v>
      </c>
      <c r="DM125" s="842"/>
      <c r="DN125" s="842"/>
      <c r="DO125" s="842"/>
      <c r="DP125" s="842"/>
      <c r="DQ125" s="842" t="s">
        <v>443</v>
      </c>
      <c r="DR125" s="842"/>
      <c r="DS125" s="842"/>
      <c r="DT125" s="842"/>
      <c r="DU125" s="842"/>
      <c r="DV125" s="843" t="s">
        <v>130</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447</v>
      </c>
      <c r="AG126" s="780"/>
      <c r="AH126" s="780"/>
      <c r="AI126" s="780"/>
      <c r="AJ126" s="781"/>
      <c r="AK126" s="782" t="s">
        <v>443</v>
      </c>
      <c r="AL126" s="780"/>
      <c r="AM126" s="780"/>
      <c r="AN126" s="780"/>
      <c r="AO126" s="781"/>
      <c r="AP126" s="824" t="s">
        <v>452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443</v>
      </c>
      <c r="DM126" s="817"/>
      <c r="DN126" s="817"/>
      <c r="DO126" s="817"/>
      <c r="DP126" s="817"/>
      <c r="DQ126" s="817" t="s">
        <v>452</v>
      </c>
      <c r="DR126" s="817"/>
      <c r="DS126" s="817"/>
      <c r="DT126" s="817"/>
      <c r="DU126" s="817"/>
      <c r="DV126" s="794" t="s">
        <v>443</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452</v>
      </c>
      <c r="AB127" s="780"/>
      <c r="AC127" s="780"/>
      <c r="AD127" s="780"/>
      <c r="AE127" s="781"/>
      <c r="AF127" s="782" t="s">
        <v>443</v>
      </c>
      <c r="AG127" s="780"/>
      <c r="AH127" s="780"/>
      <c r="AI127" s="780"/>
      <c r="AJ127" s="781"/>
      <c r="AK127" s="782" t="s">
        <v>130</v>
      </c>
      <c r="AL127" s="780"/>
      <c r="AM127" s="780"/>
      <c r="AN127" s="780"/>
      <c r="AO127" s="781"/>
      <c r="AP127" s="824" t="s">
        <v>447</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447</v>
      </c>
      <c r="DH127" s="817"/>
      <c r="DI127" s="817"/>
      <c r="DJ127" s="817"/>
      <c r="DK127" s="817"/>
      <c r="DL127" s="817" t="s">
        <v>443</v>
      </c>
      <c r="DM127" s="817"/>
      <c r="DN127" s="817"/>
      <c r="DO127" s="817"/>
      <c r="DP127" s="817"/>
      <c r="DQ127" s="817" t="s">
        <v>444</v>
      </c>
      <c r="DR127" s="817"/>
      <c r="DS127" s="817"/>
      <c r="DT127" s="817"/>
      <c r="DU127" s="817"/>
      <c r="DV127" s="794" t="s">
        <v>447</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134875</v>
      </c>
      <c r="AB128" s="801"/>
      <c r="AC128" s="801"/>
      <c r="AD128" s="801"/>
      <c r="AE128" s="802"/>
      <c r="AF128" s="803">
        <v>118662</v>
      </c>
      <c r="AG128" s="801"/>
      <c r="AH128" s="801"/>
      <c r="AI128" s="801"/>
      <c r="AJ128" s="802"/>
      <c r="AK128" s="803">
        <v>89440</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452</v>
      </c>
      <c r="BG128" s="787"/>
      <c r="BH128" s="787"/>
      <c r="BI128" s="787"/>
      <c r="BJ128" s="787"/>
      <c r="BK128" s="787"/>
      <c r="BL128" s="810"/>
      <c r="BM128" s="786">
        <v>12.46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461</v>
      </c>
      <c r="DH128" s="791"/>
      <c r="DI128" s="791"/>
      <c r="DJ128" s="791"/>
      <c r="DK128" s="791"/>
      <c r="DL128" s="791" t="s">
        <v>461</v>
      </c>
      <c r="DM128" s="791"/>
      <c r="DN128" s="791"/>
      <c r="DO128" s="791"/>
      <c r="DP128" s="791"/>
      <c r="DQ128" s="791" t="s">
        <v>461</v>
      </c>
      <c r="DR128" s="791"/>
      <c r="DS128" s="791"/>
      <c r="DT128" s="791"/>
      <c r="DU128" s="791"/>
      <c r="DV128" s="792" t="s">
        <v>461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20425330</v>
      </c>
      <c r="AB129" s="780"/>
      <c r="AC129" s="780"/>
      <c r="AD129" s="780"/>
      <c r="AE129" s="781"/>
      <c r="AF129" s="782">
        <v>20956482</v>
      </c>
      <c r="AG129" s="780"/>
      <c r="AH129" s="780"/>
      <c r="AI129" s="780"/>
      <c r="AJ129" s="781"/>
      <c r="AK129" s="782">
        <v>20344889</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130</v>
      </c>
      <c r="BG129" s="771"/>
      <c r="BH129" s="771"/>
      <c r="BI129" s="771"/>
      <c r="BJ129" s="771"/>
      <c r="BK129" s="771"/>
      <c r="BL129" s="772"/>
      <c r="BM129" s="770">
        <v>17.46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4953970</v>
      </c>
      <c r="AB130" s="780"/>
      <c r="AC130" s="780"/>
      <c r="AD130" s="780"/>
      <c r="AE130" s="781"/>
      <c r="AF130" s="782">
        <v>4782084</v>
      </c>
      <c r="AG130" s="780"/>
      <c r="AH130" s="780"/>
      <c r="AI130" s="780"/>
      <c r="AJ130" s="781"/>
      <c r="AK130" s="782">
        <v>4732815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15471360</v>
      </c>
      <c r="AB131" s="764"/>
      <c r="AC131" s="764"/>
      <c r="AD131" s="764"/>
      <c r="AE131" s="765"/>
      <c r="AF131" s="766">
        <v>16174398</v>
      </c>
      <c r="AG131" s="764"/>
      <c r="AH131" s="764"/>
      <c r="AI131" s="764"/>
      <c r="AJ131" s="765"/>
      <c r="AK131" s="766">
        <v>15612074</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20.9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10.30348334</v>
      </c>
      <c r="AB132" s="745"/>
      <c r="AC132" s="745"/>
      <c r="AD132" s="745"/>
      <c r="AE132" s="746"/>
      <c r="AF132" s="747">
        <v>11.07832267</v>
      </c>
      <c r="AG132" s="745"/>
      <c r="AH132" s="745"/>
      <c r="AI132" s="745"/>
      <c r="AJ132" s="746"/>
      <c r="AK132" s="747">
        <v>11.12982811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10.7</v>
      </c>
      <c r="AB133" s="724"/>
      <c r="AC133" s="724"/>
      <c r="AD133" s="724"/>
      <c r="AE133" s="725"/>
      <c r="AF133" s="723">
        <v>10.9</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fhJdP0h/AIjCu2WhvM1I83DeYbCvUAENtY8JE/yxWbC1+LNlB6WXg2sUKIBMMS6TtGquenkSV25w8h0aF7ESg==" saltValue="0cIjYK18QzSbmvtl5+T+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U50" zoomScale="85" zoomScaleNormal="85" zoomScaleSheetLayoutView="85" workbookViewId="0">
      <selection activeCell="BC26" sqref="BC2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KN9eqkrpSZyTWSinlbTJ6axyHUXlXGhytpNFqRowpamZlzbBfOIQ1Nk0oka3HCsmQa1HO6p/QZl/nxB5djzpQ==" saltValue="I0wAtiAQEHagcM1II9eE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18"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8ToRsb3sn5nNWKrbMjAj/40b7SgFRp1P960g/2fz4D5Q/2q/TjuzA8d6wdix6pDSWrXRywvjGObye5TpKtbgw==" saltValue="P3ZTcLHFkUKcfTozm+Czl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5969285</v>
      </c>
      <c r="AP9" s="281">
        <v>117782</v>
      </c>
      <c r="AQ9" s="282">
        <v>65316</v>
      </c>
      <c r="AR9" s="283">
        <v>80.3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26094</v>
      </c>
      <c r="AP10" s="284">
        <v>515</v>
      </c>
      <c r="AQ10" s="285">
        <v>6075</v>
      </c>
      <c r="AR10" s="286">
        <v>-91.5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30831</v>
      </c>
      <c r="AP11" s="284">
        <v>608</v>
      </c>
      <c r="AQ11" s="285">
        <v>1232</v>
      </c>
      <c r="AR11" s="286">
        <v>-50.6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v>12000</v>
      </c>
      <c r="AP12" s="284">
        <v>237</v>
      </c>
      <c r="AQ12" s="285">
        <v>18</v>
      </c>
      <c r="AR12" s="286">
        <v>1216.7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172786</v>
      </c>
      <c r="AP13" s="284">
        <v>3409</v>
      </c>
      <c r="AQ13" s="285">
        <v>2791</v>
      </c>
      <c r="AR13" s="286">
        <v>22.1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125131</v>
      </c>
      <c r="AP14" s="284">
        <v>2469</v>
      </c>
      <c r="AQ14" s="285">
        <v>1364</v>
      </c>
      <c r="AR14" s="286">
        <v>81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-451918</v>
      </c>
      <c r="AP15" s="284">
        <v>-8917</v>
      </c>
      <c r="AQ15" s="285">
        <v>-4006</v>
      </c>
      <c r="AR15" s="286">
        <v>122.6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5884209</v>
      </c>
      <c r="AP16" s="284">
        <v>116103</v>
      </c>
      <c r="AQ16" s="285">
        <v>72790</v>
      </c>
      <c r="AR16" s="286">
        <v>59.5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10.83</v>
      </c>
      <c r="AP21" s="298">
        <v>6.54</v>
      </c>
      <c r="AQ21" s="299">
        <v>4.29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97.7</v>
      </c>
      <c r="AP22" s="303">
        <v>98.3</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5399189</v>
      </c>
      <c r="AP32" s="312">
        <v>106533</v>
      </c>
      <c r="AQ32" s="313">
        <v>35011</v>
      </c>
      <c r="AR32" s="314">
        <v>204.3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539</v>
      </c>
      <c r="AP33" s="312" t="s">
        <v>539</v>
      </c>
      <c r="AQ33" s="313" t="s">
        <v>539</v>
      </c>
      <c r="AR33" s="314" t="s">
        <v>539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539</v>
      </c>
      <c r="AP34" s="312" t="s">
        <v>539</v>
      </c>
      <c r="AQ34" s="313">
        <v>4</v>
      </c>
      <c r="AR34" s="314" t="s">
        <v>539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1160663</v>
      </c>
      <c r="AP35" s="312">
        <v>22901</v>
      </c>
      <c r="AQ35" s="313">
        <v>8351</v>
      </c>
      <c r="AR35" s="314">
        <v>174.2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539</v>
      </c>
      <c r="AP36" s="312" t="s">
        <v>539</v>
      </c>
      <c r="AQ36" s="313">
        <v>1645</v>
      </c>
      <c r="AR36" s="314" t="s">
        <v>539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539</v>
      </c>
      <c r="AP37" s="312" t="s">
        <v>539</v>
      </c>
      <c r="AQ37" s="313">
        <v>1050</v>
      </c>
      <c r="AR37" s="314" t="s">
        <v>539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539</v>
      </c>
      <c r="AP38" s="315" t="s">
        <v>539</v>
      </c>
      <c r="AQ38" s="316">
        <v>1</v>
      </c>
      <c r="AR38" s="304" t="s">
        <v>539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-89440</v>
      </c>
      <c r="AP39" s="312">
        <v>-1765</v>
      </c>
      <c r="AQ39" s="313">
        <v>-5851</v>
      </c>
      <c r="AR39" s="314">
        <v>-69.8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-4732815</v>
      </c>
      <c r="AP40" s="312">
        <v>-93384</v>
      </c>
      <c r="AQ40" s="313">
        <v>-27858</v>
      </c>
      <c r="AR40" s="314">
        <v>235.2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1737597</v>
      </c>
      <c r="AP41" s="312">
        <v>34285</v>
      </c>
      <c r="AQ41" s="313">
        <v>12351</v>
      </c>
      <c r="AR41" s="314">
        <v>177.6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6297636</v>
      </c>
      <c r="AN51" s="334">
        <v>115919</v>
      </c>
      <c r="AO51" s="335">
        <v>46.8</v>
      </c>
      <c r="AP51" s="336">
        <v>41934</v>
      </c>
      <c r="AQ51" s="337">
        <v>-12.3</v>
      </c>
      <c r="AR51" s="338">
        <v>59.1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1905581</v>
      </c>
      <c r="AN52" s="342">
        <v>35075</v>
      </c>
      <c r="AO52" s="343">
        <v>-10.6</v>
      </c>
      <c r="AP52" s="344">
        <v>23352</v>
      </c>
      <c r="AQ52" s="345">
        <v>-9.6999999999999993</v>
      </c>
      <c r="AR52" s="346">
        <v>-0.9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6047180</v>
      </c>
      <c r="AN53" s="334">
        <v>113392</v>
      </c>
      <c r="AO53" s="335">
        <v>-2.2000000000000002</v>
      </c>
      <c r="AP53" s="336">
        <v>45588</v>
      </c>
      <c r="AQ53" s="337">
        <v>8.6999999999999993</v>
      </c>
      <c r="AR53" s="338">
        <v>-10.9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2101348</v>
      </c>
      <c r="AN54" s="342">
        <v>39403</v>
      </c>
      <c r="AO54" s="343">
        <v>12.3</v>
      </c>
      <c r="AP54" s="344">
        <v>24150</v>
      </c>
      <c r="AQ54" s="345">
        <v>3.4</v>
      </c>
      <c r="AR54" s="346">
        <v>8.9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3464424</v>
      </c>
      <c r="AN55" s="334">
        <v>65857</v>
      </c>
      <c r="AO55" s="335">
        <v>-41.9</v>
      </c>
      <c r="AP55" s="336">
        <v>45483</v>
      </c>
      <c r="AQ55" s="337">
        <v>-0.2</v>
      </c>
      <c r="AR55" s="338">
        <v>-41.7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2032774</v>
      </c>
      <c r="AN56" s="342">
        <v>38642</v>
      </c>
      <c r="AO56" s="343">
        <v>-1.9</v>
      </c>
      <c r="AP56" s="344">
        <v>24241</v>
      </c>
      <c r="AQ56" s="345">
        <v>0.4</v>
      </c>
      <c r="AR56" s="346">
        <v>-2.2999999999999998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5076638</v>
      </c>
      <c r="AN57" s="334">
        <v>98488</v>
      </c>
      <c r="AO57" s="335">
        <v>49.5</v>
      </c>
      <c r="AP57" s="336">
        <v>45945</v>
      </c>
      <c r="AQ57" s="337">
        <v>1</v>
      </c>
      <c r="AR57" s="338">
        <v>48.5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1762824</v>
      </c>
      <c r="AN58" s="342">
        <v>34199</v>
      </c>
      <c r="AO58" s="343">
        <v>-11.5</v>
      </c>
      <c r="AP58" s="344">
        <v>25180</v>
      </c>
      <c r="AQ58" s="345">
        <v>3.9</v>
      </c>
      <c r="AR58" s="346">
        <v>-15.4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5352509</v>
      </c>
      <c r="AN59" s="334">
        <v>105612</v>
      </c>
      <c r="AO59" s="335">
        <v>7.2</v>
      </c>
      <c r="AP59" s="336">
        <v>44475</v>
      </c>
      <c r="AQ59" s="337">
        <v>-3.2</v>
      </c>
      <c r="AR59" s="338">
        <v>10.4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2267661</v>
      </c>
      <c r="AN60" s="342">
        <v>44744</v>
      </c>
      <c r="AO60" s="343">
        <v>30.8</v>
      </c>
      <c r="AP60" s="344">
        <v>24780</v>
      </c>
      <c r="AQ60" s="345">
        <v>-1.6</v>
      </c>
      <c r="AR60" s="346">
        <v>32.4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5247677</v>
      </c>
      <c r="AN61" s="349">
        <v>99854</v>
      </c>
      <c r="AO61" s="350">
        <v>11.9</v>
      </c>
      <c r="AP61" s="351">
        <v>44685</v>
      </c>
      <c r="AQ61" s="352">
        <v>-1.2</v>
      </c>
      <c r="AR61" s="338">
        <v>13.1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2014038</v>
      </c>
      <c r="AN62" s="342">
        <v>38413</v>
      </c>
      <c r="AO62" s="343">
        <v>3.8</v>
      </c>
      <c r="AP62" s="344">
        <v>24341</v>
      </c>
      <c r="AQ62" s="345">
        <v>-0.7</v>
      </c>
      <c r="AR62" s="346">
        <v>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ytnjioPgQ2sCxeIiERci5MdjlezVQCiqSPZdFTyn2QPJ4McnYJsw4BaL/XyrhHEwurKuv6/NJBg9fojdv93kQ==" saltValue="MeHamrEVl+14EzPSnWpD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5" zoomScale="85" zoomScaleNormal="85" zoomScaleSheetLayoutView="55" workbookViewId="0">
      <selection activeCell="AC103" sqref="AC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ERsG5t9F8yNUum+wnPzVG1Im/o6ajW6jZAyOrh9v0AAgVNMgnU9SZBJaN+c1niaEbmsOVI7LLCjBQ3u4ZMZ9Kw==" saltValue="01E3QTNWWrWGEk7OxROM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D73" zoomScaleNormal="100" zoomScaleSheetLayoutView="55" workbookViewId="0">
      <selection activeCell="CS100" sqref="CS10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nUjor9yQmcNzO3O2BaN3/Vvp/mbc+wuW7o44HQR4M7ZtQG6EczaZwAnoqttcx3fvnTbrddcO6QJX/mRn2d8yMQ==" saltValue="FtwxK5lgOXFFTgSJXaB3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8"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18.05</v>
      </c>
      <c r="G47" s="12">
        <v>19.53</v>
      </c>
      <c r="H47" s="12">
        <v>20.63</v>
      </c>
      <c r="I47" s="12">
        <v>21.75</v>
      </c>
      <c r="J47" s="13">
        <v>25.14</v>
      </c>
    </row>
    <row r="48" spans="2:10" ht="57.75" customHeight="1" x14ac:dyDescent="0.15">
      <c r="B48" s="14"/>
      <c r="C48" s="1141" t="s">
        <v>4</v>
      </c>
      <c r="D48" s="1141"/>
      <c r="E48" s="1142"/>
      <c r="F48" s="15">
        <v>2.38</v>
      </c>
      <c r="G48" s="16">
        <v>2.78</v>
      </c>
      <c r="H48" s="16">
        <v>3.26</v>
      </c>
      <c r="I48" s="16">
        <v>5.18</v>
      </c>
      <c r="J48" s="17">
        <v>5.43</v>
      </c>
    </row>
    <row r="49" spans="2:10" ht="57.75" customHeight="1" thickBot="1" x14ac:dyDescent="0.2">
      <c r="B49" s="18"/>
      <c r="C49" s="1143" t="s">
        <v>5</v>
      </c>
      <c r="D49" s="1143"/>
      <c r="E49" s="1144"/>
      <c r="F49" s="19">
        <v>3.32</v>
      </c>
      <c r="G49" s="20">
        <v>5.24</v>
      </c>
      <c r="H49" s="20">
        <v>1.92</v>
      </c>
      <c r="I49" s="20">
        <v>7.54</v>
      </c>
      <c r="J49" s="21">
        <v>6.92</v>
      </c>
    </row>
    <row r="50" spans="2:10" x14ac:dyDescent="0.15"/>
  </sheetData>
  <sheetProtection algorithmName="SHA-512" hashValue="Mw4Nh5NzVxx/QvU3DEvJK3tHbrz3NRAdrt13LLjmqYFi573/36o3bEZhcaG6K/bkhDAX4frzjQvmCJ0f9ke+4g==" saltValue="Y+bOFFjtU8eac0h/sGLb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野上 拓也</cp:lastModifiedBy>
  <cp:lastPrinted>2024-03-22T07:14:51Z</cp:lastPrinted>
  <dcterms:created xsi:type="dcterms:W3CDTF">2024-02-05T02:42:07Z</dcterms:created>
  <dcterms:modified xsi:type="dcterms:W3CDTF">2024-03-28T02:55:27Z</dcterms:modified>
  <cp:category/>
</cp:coreProperties>
</file>