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24226"/>
  <xr:revisionPtr revIDLastSave="0" documentId="13_ncr:1_{3134EBB3-D75F-4401-8CD9-C1C88F302CB6}" xr6:coauthVersionLast="47" xr6:coauthVersionMax="47" xr10:uidLastSave="{00000000-0000-0000-0000-000000000000}"/>
  <bookViews>
    <workbookView xWindow="6758" yWindow="-16297" windowWidth="28995" windowHeight="15675" tabRatio="890" activeTab="1" xr2:uid="{EAD74C3F-8084-46D6-B4ED-4E9C94314074}"/>
  </bookViews>
  <sheets>
    <sheet name="記入例" sheetId="36" r:id="rId1"/>
    <sheet name="金額変更届" sheetId="37" r:id="rId2"/>
    <sheet name="金額変更届 (継紙)  " sheetId="45" r:id="rId3"/>
    <sheet name="金額変更届 (継紙)   (2)" sheetId="49" r:id="rId4"/>
    <sheet name="金額変更届 (継紙)   (3)" sheetId="50" r:id="rId5"/>
    <sheet name="金額変更届 (継紙)   (4)" sheetId="51" r:id="rId6"/>
    <sheet name="金額変更届 (継紙)   (5)" sheetId="52" r:id="rId7"/>
  </sheets>
  <definedNames>
    <definedName name="_xlnm.Print_Area" localSheetId="0">記入例!$A$1:$P$46</definedName>
    <definedName name="_xlnm.Print_Area" localSheetId="1">金額変更届!$A$1:$P$46</definedName>
    <definedName name="_xlnm.Print_Area" localSheetId="2">'金額変更届 (継紙)  '!$A$1:$P$49</definedName>
    <definedName name="_xlnm.Print_Area" localSheetId="3">'金額変更届 (継紙)   (2)'!$A$1:$P$49</definedName>
    <definedName name="_xlnm.Print_Area" localSheetId="4">'金額変更届 (継紙)   (3)'!$A$1:$P$49</definedName>
    <definedName name="_xlnm.Print_Area" localSheetId="5">'金額変更届 (継紙)   (4)'!$A$1:$P$49</definedName>
    <definedName name="_xlnm.Print_Area" localSheetId="6">'金額変更届 (継紙)   (5)'!$A$1:$P$49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52" l="1"/>
  <c r="I43" i="52"/>
  <c r="N42" i="52"/>
  <c r="I42" i="52"/>
  <c r="I44" i="52" s="1"/>
  <c r="X38" i="52"/>
  <c r="W38" i="52"/>
  <c r="V38" i="52"/>
  <c r="U38" i="52"/>
  <c r="Q38" i="52"/>
  <c r="N31" i="52"/>
  <c r="I30" i="52"/>
  <c r="N29" i="52"/>
  <c r="I29" i="52"/>
  <c r="I31" i="52" s="1"/>
  <c r="X25" i="52"/>
  <c r="W25" i="52"/>
  <c r="V25" i="52"/>
  <c r="U25" i="52"/>
  <c r="Q25" i="52"/>
  <c r="A21" i="52"/>
  <c r="A34" i="52" s="1"/>
  <c r="N18" i="52"/>
  <c r="I17" i="52"/>
  <c r="N16" i="52"/>
  <c r="I16" i="52"/>
  <c r="I18" i="52" s="1"/>
  <c r="X12" i="52"/>
  <c r="W12" i="52"/>
  <c r="V12" i="52"/>
  <c r="U12" i="52"/>
  <c r="Q12" i="52" s="1"/>
  <c r="K6" i="52"/>
  <c r="N44" i="51"/>
  <c r="I43" i="51"/>
  <c r="N42" i="51"/>
  <c r="I42" i="51"/>
  <c r="I44" i="51" s="1"/>
  <c r="X38" i="51"/>
  <c r="W38" i="51" s="1"/>
  <c r="V38" i="51" s="1"/>
  <c r="N31" i="51"/>
  <c r="I30" i="51"/>
  <c r="N29" i="51"/>
  <c r="I29" i="51"/>
  <c r="I31" i="51" s="1"/>
  <c r="X25" i="51"/>
  <c r="W25" i="51"/>
  <c r="V25" i="51"/>
  <c r="U25" i="51"/>
  <c r="Q25" i="51"/>
  <c r="A21" i="51"/>
  <c r="A34" i="51" s="1"/>
  <c r="N18" i="51"/>
  <c r="I17" i="51"/>
  <c r="N16" i="51"/>
  <c r="I16" i="51"/>
  <c r="I18" i="51" s="1"/>
  <c r="X12" i="51"/>
  <c r="W12" i="51"/>
  <c r="V12" i="51"/>
  <c r="U12" i="51"/>
  <c r="Q12" i="51"/>
  <c r="K6" i="51"/>
  <c r="N44" i="50"/>
  <c r="I43" i="50"/>
  <c r="N42" i="50"/>
  <c r="I42" i="50"/>
  <c r="I44" i="50" s="1"/>
  <c r="X38" i="50"/>
  <c r="W38" i="50"/>
  <c r="V38" i="50" s="1"/>
  <c r="N31" i="50"/>
  <c r="I30" i="50"/>
  <c r="N29" i="50"/>
  <c r="I29" i="50"/>
  <c r="I31" i="50" s="1"/>
  <c r="X25" i="50"/>
  <c r="W25" i="50"/>
  <c r="V25" i="50" s="1"/>
  <c r="A21" i="50"/>
  <c r="A34" i="50" s="1"/>
  <c r="N18" i="50"/>
  <c r="I17" i="50"/>
  <c r="N16" i="50"/>
  <c r="I16" i="50"/>
  <c r="I18" i="50" s="1"/>
  <c r="X12" i="50"/>
  <c r="W12" i="50"/>
  <c r="V12" i="50"/>
  <c r="U12" i="50"/>
  <c r="Q12" i="50" s="1"/>
  <c r="K6" i="50"/>
  <c r="N44" i="49"/>
  <c r="I43" i="49"/>
  <c r="N42" i="49"/>
  <c r="I42" i="49"/>
  <c r="I44" i="49" s="1"/>
  <c r="X38" i="49"/>
  <c r="W38" i="49" s="1"/>
  <c r="V38" i="49" s="1"/>
  <c r="N31" i="49"/>
  <c r="I30" i="49"/>
  <c r="N29" i="49"/>
  <c r="I29" i="49"/>
  <c r="I31" i="49" s="1"/>
  <c r="X25" i="49"/>
  <c r="W25" i="49"/>
  <c r="V25" i="49" s="1"/>
  <c r="A21" i="49"/>
  <c r="A34" i="49" s="1"/>
  <c r="N18" i="49"/>
  <c r="I17" i="49"/>
  <c r="N16" i="49"/>
  <c r="I16" i="49"/>
  <c r="I18" i="49" s="1"/>
  <c r="X12" i="49"/>
  <c r="W12" i="49"/>
  <c r="V12" i="49"/>
  <c r="U12" i="49"/>
  <c r="Q12" i="49" s="1"/>
  <c r="K6" i="49"/>
  <c r="N37" i="37"/>
  <c r="N24" i="37"/>
  <c r="X31" i="52" l="1"/>
  <c r="W31" i="52" s="1"/>
  <c r="V31" i="52" s="1"/>
  <c r="U31" i="52" s="1"/>
  <c r="T20" i="52"/>
  <c r="L21" i="52" s="1"/>
  <c r="L31" i="52"/>
  <c r="T19" i="52"/>
  <c r="L8" i="52" s="1"/>
  <c r="X18" i="52"/>
  <c r="W18" i="52" s="1"/>
  <c r="V18" i="52" s="1"/>
  <c r="U18" i="52" s="1"/>
  <c r="L18" i="52"/>
  <c r="X44" i="52"/>
  <c r="W44" i="52" s="1"/>
  <c r="V44" i="52" s="1"/>
  <c r="U44" i="52" s="1"/>
  <c r="T35" i="52"/>
  <c r="L34" i="52" s="1"/>
  <c r="L44" i="52" s="1"/>
  <c r="T19" i="51"/>
  <c r="L8" i="51" s="1"/>
  <c r="L18" i="51" s="1"/>
  <c r="X18" i="51"/>
  <c r="W18" i="51" s="1"/>
  <c r="V18" i="51" s="1"/>
  <c r="U18" i="51" s="1"/>
  <c r="Q31" i="51"/>
  <c r="X31" i="51"/>
  <c r="W31" i="51" s="1"/>
  <c r="V31" i="51" s="1"/>
  <c r="U31" i="51" s="1"/>
  <c r="T20" i="51"/>
  <c r="L21" i="51" s="1"/>
  <c r="L31" i="51" s="1"/>
  <c r="T35" i="51"/>
  <c r="L34" i="51" s="1"/>
  <c r="L44" i="51" s="1"/>
  <c r="X44" i="51"/>
  <c r="W44" i="51" s="1"/>
  <c r="V44" i="51" s="1"/>
  <c r="U44" i="51" s="1"/>
  <c r="U38" i="51"/>
  <c r="Q38" i="51" s="1"/>
  <c r="Q44" i="51"/>
  <c r="Q18" i="50"/>
  <c r="X18" i="50"/>
  <c r="W18" i="50" s="1"/>
  <c r="V18" i="50" s="1"/>
  <c r="U18" i="50" s="1"/>
  <c r="T19" i="50"/>
  <c r="L8" i="50" s="1"/>
  <c r="L18" i="50" s="1"/>
  <c r="U25" i="50"/>
  <c r="Q25" i="50" s="1"/>
  <c r="X31" i="50"/>
  <c r="W31" i="50" s="1"/>
  <c r="V31" i="50" s="1"/>
  <c r="U31" i="50" s="1"/>
  <c r="T20" i="50"/>
  <c r="L21" i="50" s="1"/>
  <c r="L31" i="50"/>
  <c r="Q44" i="50"/>
  <c r="U38" i="50"/>
  <c r="Q38" i="50" s="1"/>
  <c r="X44" i="50"/>
  <c r="W44" i="50" s="1"/>
  <c r="V44" i="50" s="1"/>
  <c r="U44" i="50" s="1"/>
  <c r="T35" i="50"/>
  <c r="L34" i="50" s="1"/>
  <c r="L44" i="50" s="1"/>
  <c r="T19" i="49"/>
  <c r="L8" i="49" s="1"/>
  <c r="X18" i="49"/>
  <c r="W18" i="49" s="1"/>
  <c r="V18" i="49" s="1"/>
  <c r="U18" i="49" s="1"/>
  <c r="L18" i="49"/>
  <c r="U25" i="49"/>
  <c r="Q25" i="49" s="1"/>
  <c r="X31" i="49"/>
  <c r="W31" i="49" s="1"/>
  <c r="V31" i="49" s="1"/>
  <c r="U31" i="49" s="1"/>
  <c r="T20" i="49"/>
  <c r="L21" i="49" s="1"/>
  <c r="L31" i="49"/>
  <c r="U38" i="49"/>
  <c r="Q38" i="49" s="1"/>
  <c r="X44" i="49"/>
  <c r="W44" i="49" s="1"/>
  <c r="V44" i="49" s="1"/>
  <c r="U44" i="49" s="1"/>
  <c r="T35" i="49"/>
  <c r="L34" i="49" s="1"/>
  <c r="L44" i="49" s="1"/>
  <c r="Q18" i="49"/>
  <c r="T27" i="36"/>
  <c r="N44" i="45"/>
  <c r="I43" i="45"/>
  <c r="N42" i="45"/>
  <c r="I42" i="45"/>
  <c r="N31" i="45"/>
  <c r="I30" i="45"/>
  <c r="N29" i="45"/>
  <c r="I29" i="45"/>
  <c r="I31" i="45" s="1"/>
  <c r="X31" i="45" s="1"/>
  <c r="W31" i="45" s="1"/>
  <c r="V31" i="45" s="1"/>
  <c r="N18" i="45"/>
  <c r="I17" i="45"/>
  <c r="N16" i="45"/>
  <c r="I16" i="45"/>
  <c r="N39" i="37"/>
  <c r="I38" i="37"/>
  <c r="I37" i="37"/>
  <c r="I39" i="37" s="1"/>
  <c r="N26" i="37"/>
  <c r="I25" i="37"/>
  <c r="I24" i="37"/>
  <c r="X38" i="45"/>
  <c r="W38" i="45" s="1"/>
  <c r="V38" i="45" s="1"/>
  <c r="X25" i="45"/>
  <c r="W25" i="45"/>
  <c r="V25" i="45" s="1"/>
  <c r="U25" i="45" s="1"/>
  <c r="Q25" i="45" s="1"/>
  <c r="A21" i="45"/>
  <c r="A34" i="45"/>
  <c r="X12" i="45"/>
  <c r="W12" i="45" s="1"/>
  <c r="V12" i="45" s="1"/>
  <c r="K6" i="45"/>
  <c r="N39" i="36"/>
  <c r="I38" i="36"/>
  <c r="N37" i="36"/>
  <c r="I37" i="36"/>
  <c r="I39" i="36"/>
  <c r="L29" i="36"/>
  <c r="N26" i="36"/>
  <c r="I25" i="36"/>
  <c r="N24" i="36"/>
  <c r="I24" i="36"/>
  <c r="I26" i="36" s="1"/>
  <c r="X33" i="37"/>
  <c r="W33" i="37" s="1"/>
  <c r="V33" i="37" s="1"/>
  <c r="U33" i="37" s="1"/>
  <c r="Q33" i="37" s="1"/>
  <c r="X20" i="37"/>
  <c r="W20" i="37" s="1"/>
  <c r="V20" i="37" s="1"/>
  <c r="U20" i="37" s="1"/>
  <c r="Q20" i="37" s="1"/>
  <c r="X33" i="36"/>
  <c r="W33" i="36"/>
  <c r="V33" i="36"/>
  <c r="U33" i="36" s="1"/>
  <c r="Q33" i="36" s="1"/>
  <c r="X20" i="36"/>
  <c r="W20" i="36"/>
  <c r="V20" i="36"/>
  <c r="U20" i="36" s="1"/>
  <c r="Q20" i="36" s="1"/>
  <c r="Q44" i="52" l="1"/>
  <c r="Q18" i="52"/>
  <c r="Q31" i="52"/>
  <c r="Q18" i="51"/>
  <c r="Q31" i="50"/>
  <c r="Q44" i="49"/>
  <c r="Q31" i="49"/>
  <c r="I18" i="45"/>
  <c r="T19" i="45" s="1"/>
  <c r="L8" i="45" s="1"/>
  <c r="L18" i="45" s="1"/>
  <c r="I44" i="45"/>
  <c r="T35" i="45" s="1"/>
  <c r="L34" i="45" s="1"/>
  <c r="L44" i="45" s="1"/>
  <c r="T20" i="45"/>
  <c r="L21" i="45" s="1"/>
  <c r="L31" i="45" s="1"/>
  <c r="U12" i="45"/>
  <c r="Q12" i="45" s="1"/>
  <c r="T28" i="37"/>
  <c r="L29" i="37" s="1"/>
  <c r="L39" i="37" s="1"/>
  <c r="I26" i="37"/>
  <c r="T27" i="37" s="1"/>
  <c r="L16" i="37" s="1"/>
  <c r="L26" i="37" s="1"/>
  <c r="U31" i="45"/>
  <c r="Q31" i="45" s="1"/>
  <c r="L39" i="36"/>
  <c r="X39" i="36"/>
  <c r="W39" i="36" s="1"/>
  <c r="V39" i="36" s="1"/>
  <c r="L16" i="36"/>
  <c r="L26" i="36" s="1"/>
  <c r="X26" i="36"/>
  <c r="W26" i="36" s="1"/>
  <c r="V26" i="36" s="1"/>
  <c r="U26" i="36" s="1"/>
  <c r="U38" i="45"/>
  <c r="Q38" i="45" s="1"/>
  <c r="Q26" i="36"/>
  <c r="X39" i="37"/>
  <c r="W39" i="37" s="1"/>
  <c r="V39" i="37" s="1"/>
  <c r="X18" i="45" l="1"/>
  <c r="W18" i="45" s="1"/>
  <c r="V18" i="45" s="1"/>
  <c r="U18" i="45" s="1"/>
  <c r="X44" i="45"/>
  <c r="W44" i="45" s="1"/>
  <c r="V44" i="45" s="1"/>
  <c r="X26" i="37"/>
  <c r="W26" i="37" s="1"/>
  <c r="V26" i="37" s="1"/>
  <c r="U26" i="37" s="1"/>
  <c r="U39" i="37"/>
  <c r="Q39" i="37"/>
  <c r="U39" i="36"/>
  <c r="Q39" i="36"/>
  <c r="Q18" i="45" l="1"/>
  <c r="U44" i="45"/>
  <c r="Q44" i="45"/>
  <c r="Q26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9" authorId="0" shapeId="0" xr:uid="{BDBFE5BC-64E4-460D-BBCF-3B0C7BE9218D}">
      <text>
        <r>
          <rPr>
            <b/>
            <sz val="14"/>
            <color indexed="81"/>
            <rFont val="MS P ゴシック"/>
            <family val="3"/>
            <charset val="128"/>
          </rPr>
          <t>押印無しです。</t>
        </r>
      </text>
    </comment>
    <comment ref="L26" authorId="0" shapeId="0" xr:uid="{77BD7BC7-06F8-4889-BDC2-7B2960E77F1B}">
      <text>
        <r>
          <rPr>
            <b/>
            <sz val="16"/>
            <color indexed="81"/>
            <rFont val="ＭＳ Ｐゴシック"/>
            <family val="3"/>
            <charset val="128"/>
          </rPr>
          <t>寄附額に対する商品合計金額の割合を示します。
27％以内となるようお願いします。</t>
        </r>
      </text>
    </comment>
    <comment ref="L39" authorId="0" shapeId="0" xr:uid="{A64284D0-C4A8-4DED-B427-513D77ECC9B9}">
      <text>
        <r>
          <rPr>
            <b/>
            <sz val="16"/>
            <color indexed="81"/>
            <rFont val="ＭＳ Ｐゴシック"/>
            <family val="3"/>
            <charset val="128"/>
          </rPr>
          <t>寄附額に対する商品合計金額の割合を示します。
30％以内となるようお願いします。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9" authorId="0" shapeId="0" xr:uid="{C008D533-7CAB-4F5A-8EE0-406D44352344}">
      <text>
        <r>
          <rPr>
            <b/>
            <sz val="14"/>
            <color indexed="81"/>
            <rFont val="MS P ゴシック"/>
            <family val="3"/>
            <charset val="128"/>
          </rPr>
          <t>押印無しです。</t>
        </r>
      </text>
    </comment>
    <comment ref="L26" authorId="0" shapeId="0" xr:uid="{10EBA24F-B2CB-4AE4-AFD2-7C654C7CF40D}">
      <text>
        <r>
          <rPr>
            <b/>
            <sz val="16"/>
            <color indexed="81"/>
            <rFont val="ＭＳ Ｐゴシック"/>
            <family val="3"/>
            <charset val="128"/>
          </rPr>
          <t>寄附額に対する商品合計金額の割合を示します。
27％以内となるようお願いします。</t>
        </r>
      </text>
    </comment>
    <comment ref="L39" authorId="0" shapeId="0" xr:uid="{90DEC38B-9CCA-4B01-90FD-6A1E4699CCC8}">
      <text>
        <r>
          <rPr>
            <b/>
            <sz val="16"/>
            <color indexed="81"/>
            <rFont val="ＭＳ Ｐゴシック"/>
            <family val="3"/>
            <charset val="128"/>
          </rPr>
          <t>寄附額に対する商品合計金額の割合を示します。
27％以内となるようお願いします。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18" authorId="0" shapeId="0" xr:uid="{7FD4BAD0-F93D-4068-BEE2-8F1886AA31A0}">
      <text>
        <r>
          <rPr>
            <b/>
            <sz val="16"/>
            <color indexed="81"/>
            <rFont val="ＭＳ Ｐゴシック"/>
            <family val="3"/>
            <charset val="128"/>
          </rPr>
          <t>寄附額に対する商品合計金額の割合を示します。
27％以内となるようお願いします。</t>
        </r>
      </text>
    </comment>
    <comment ref="L31" authorId="0" shapeId="0" xr:uid="{8DA6CCEA-BE45-44E4-ADAA-778B288E37FD}">
      <text>
        <r>
          <rPr>
            <b/>
            <sz val="16"/>
            <color indexed="81"/>
            <rFont val="ＭＳ Ｐゴシック"/>
            <family val="3"/>
            <charset val="128"/>
          </rPr>
          <t>寄附額に対する商品合計金額の割合を示します。
27％以内となるようお願いします。</t>
        </r>
      </text>
    </comment>
    <comment ref="L44" authorId="0" shapeId="0" xr:uid="{E1698F4D-AA14-4CFF-90A1-E8F487207FA5}">
      <text>
        <r>
          <rPr>
            <b/>
            <sz val="16"/>
            <color indexed="81"/>
            <rFont val="ＭＳ Ｐゴシック"/>
            <family val="3"/>
            <charset val="128"/>
          </rPr>
          <t>寄附額に対する商品合計金額の割合を示します。
27％以内となるようお願いします。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18" authorId="0" shapeId="0" xr:uid="{4683779B-AFAD-4E2C-B354-40800D5C810E}">
      <text>
        <r>
          <rPr>
            <b/>
            <sz val="16"/>
            <color indexed="81"/>
            <rFont val="ＭＳ Ｐゴシック"/>
            <family val="3"/>
            <charset val="128"/>
          </rPr>
          <t>寄附額に対する商品合計金額の割合を示します。
27％以内となるようお願いします。</t>
        </r>
      </text>
    </comment>
    <comment ref="L31" authorId="0" shapeId="0" xr:uid="{D63EAD27-3467-46AD-A711-16B6E7BE4CE3}">
      <text>
        <r>
          <rPr>
            <b/>
            <sz val="16"/>
            <color indexed="81"/>
            <rFont val="ＭＳ Ｐゴシック"/>
            <family val="3"/>
            <charset val="128"/>
          </rPr>
          <t>寄附額に対する商品合計金額の割合を示します。
27％以内となるようお願いします。</t>
        </r>
      </text>
    </comment>
    <comment ref="L44" authorId="0" shapeId="0" xr:uid="{1DC43AB8-8D4C-4AFC-87E5-4376BE906198}">
      <text>
        <r>
          <rPr>
            <b/>
            <sz val="16"/>
            <color indexed="81"/>
            <rFont val="ＭＳ Ｐゴシック"/>
            <family val="3"/>
            <charset val="128"/>
          </rPr>
          <t>寄附額に対する商品合計金額の割合を示します。
27％以内となるようお願いします。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18" authorId="0" shapeId="0" xr:uid="{FE182CB5-EEF6-41F0-B0F2-D20357F96B0A}">
      <text>
        <r>
          <rPr>
            <b/>
            <sz val="16"/>
            <color indexed="81"/>
            <rFont val="ＭＳ Ｐゴシック"/>
            <family val="3"/>
            <charset val="128"/>
          </rPr>
          <t>寄附額に対する商品合計金額の割合を示します。
27％以内となるようお願いします。</t>
        </r>
      </text>
    </comment>
    <comment ref="L31" authorId="0" shapeId="0" xr:uid="{316096D2-52E5-4B40-A039-C3F4554B32FD}">
      <text>
        <r>
          <rPr>
            <b/>
            <sz val="16"/>
            <color indexed="81"/>
            <rFont val="ＭＳ Ｐゴシック"/>
            <family val="3"/>
            <charset val="128"/>
          </rPr>
          <t>寄附額に対する商品合計金額の割合を示します。
27％以内となるようお願いします。</t>
        </r>
      </text>
    </comment>
    <comment ref="L44" authorId="0" shapeId="0" xr:uid="{09BA9E65-5A8D-4022-87F6-70E44869FF21}">
      <text>
        <r>
          <rPr>
            <b/>
            <sz val="16"/>
            <color indexed="81"/>
            <rFont val="ＭＳ Ｐゴシック"/>
            <family val="3"/>
            <charset val="128"/>
          </rPr>
          <t>寄附額に対する商品合計金額の割合を示します。
27％以内となるようお願いします。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18" authorId="0" shapeId="0" xr:uid="{BA7F2940-54F1-4973-B529-073E38584964}">
      <text>
        <r>
          <rPr>
            <b/>
            <sz val="16"/>
            <color indexed="81"/>
            <rFont val="ＭＳ Ｐゴシック"/>
            <family val="3"/>
            <charset val="128"/>
          </rPr>
          <t>寄附額に対する商品合計金額の割合を示します。
27％以内となるようお願いします。</t>
        </r>
      </text>
    </comment>
    <comment ref="L31" authorId="0" shapeId="0" xr:uid="{8058C665-E218-4BCD-808F-6EA612C6B825}">
      <text>
        <r>
          <rPr>
            <b/>
            <sz val="16"/>
            <color indexed="81"/>
            <rFont val="ＭＳ Ｐゴシック"/>
            <family val="3"/>
            <charset val="128"/>
          </rPr>
          <t>寄附額に対する商品合計金額の割合を示します。
27％以内となるようお願いします。</t>
        </r>
      </text>
    </comment>
    <comment ref="L44" authorId="0" shapeId="0" xr:uid="{3AE7CD07-F41F-4E67-ADBE-0C98517E8CC3}">
      <text>
        <r>
          <rPr>
            <b/>
            <sz val="16"/>
            <color indexed="81"/>
            <rFont val="ＭＳ Ｐゴシック"/>
            <family val="3"/>
            <charset val="128"/>
          </rPr>
          <t>寄附額に対する商品合計金額の割合を示します。
27％以内となるようお願いします。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18" authorId="0" shapeId="0" xr:uid="{85A5731A-F0BE-401F-8EB7-34D845B47839}">
      <text>
        <r>
          <rPr>
            <b/>
            <sz val="16"/>
            <color indexed="81"/>
            <rFont val="ＭＳ Ｐゴシック"/>
            <family val="3"/>
            <charset val="128"/>
          </rPr>
          <t>寄附額に対する商品合計金額の割合を示します。
27％以内となるようお願いします。</t>
        </r>
      </text>
    </comment>
    <comment ref="L31" authorId="0" shapeId="0" xr:uid="{0E7FAB35-EF5D-4B73-847F-29FC269588A6}">
      <text>
        <r>
          <rPr>
            <b/>
            <sz val="16"/>
            <color indexed="81"/>
            <rFont val="ＭＳ Ｐゴシック"/>
            <family val="3"/>
            <charset val="128"/>
          </rPr>
          <t>寄附額に対する商品合計金額の割合を示します。
27％以内となるようお願いします。</t>
        </r>
      </text>
    </comment>
    <comment ref="L44" authorId="0" shapeId="0" xr:uid="{97E38B63-0152-456C-BE0D-71E759EE5D62}">
      <text>
        <r>
          <rPr>
            <b/>
            <sz val="16"/>
            <color indexed="81"/>
            <rFont val="ＭＳ Ｐゴシック"/>
            <family val="3"/>
            <charset val="128"/>
          </rPr>
          <t>寄附額に対する商品合計金額の割合を示します。
27％以内となるようお願いします。</t>
        </r>
      </text>
    </comment>
  </commentList>
</comments>
</file>

<file path=xl/sharedStrings.xml><?xml version="1.0" encoding="utf-8"?>
<sst xmlns="http://schemas.openxmlformats.org/spreadsheetml/2006/main" count="736" uniqueCount="53">
  <si>
    <t>浜田市長　様</t>
    <rPh sb="0" eb="4">
      <t>ハマダシチョウ</t>
    </rPh>
    <rPh sb="5" eb="6">
      <t>サマ</t>
    </rPh>
    <phoneticPr fontId="1"/>
  </si>
  <si>
    <t>事業者名</t>
    <rPh sb="0" eb="3">
      <t>ジギョウシャ</t>
    </rPh>
    <rPh sb="3" eb="4">
      <t>メイ</t>
    </rPh>
    <phoneticPr fontId="1"/>
  </si>
  <si>
    <t>代表者職名</t>
    <rPh sb="0" eb="3">
      <t>ダイヒョウシャ</t>
    </rPh>
    <rPh sb="3" eb="4">
      <t>ショク</t>
    </rPh>
    <rPh sb="4" eb="5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</si>
  <si>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</si>
  <si>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</si>
  <si>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</si>
  <si>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⑴　商品番号※</t>
    <rPh sb="2" eb="4">
      <t>ショウヒン</t>
    </rPh>
    <rPh sb="4" eb="6">
      <t>バンゴウ</t>
    </rPh>
    <phoneticPr fontId="1"/>
  </si>
  <si>
    <t>⑵　必要ポイント</t>
    <rPh sb="2" eb="4">
      <t>ヒツヨウ</t>
    </rPh>
    <phoneticPr fontId="1"/>
  </si>
  <si>
    <t>ポイント</t>
    <phoneticPr fontId="1"/>
  </si>
  <si>
    <t>（注1）※印のついている欄は、必ず記入してください。</t>
    <rPh sb="1" eb="2">
      <t>チュウ</t>
    </rPh>
    <rPh sb="5" eb="6">
      <t>シルシ</t>
    </rPh>
    <rPh sb="12" eb="13">
      <t>ラン</t>
    </rPh>
    <rPh sb="15" eb="16">
      <t>カナラ</t>
    </rPh>
    <rPh sb="17" eb="19">
      <t>キニュウ</t>
    </rPh>
    <phoneticPr fontId="1"/>
  </si>
  <si>
    <t>〔その他の注意事項〕</t>
    <rPh sb="3" eb="4">
      <t>タ</t>
    </rPh>
    <rPh sb="5" eb="7">
      <t>チュウイ</t>
    </rPh>
    <rPh sb="7" eb="9">
      <t>ジコウ</t>
    </rPh>
    <phoneticPr fontId="1"/>
  </si>
  <si>
    <t>・商品のPR写真やPRコメント等は、定期的に見直すよう努めてください。</t>
    <phoneticPr fontId="1"/>
  </si>
  <si>
    <t>（様式2-継紙）</t>
    <rPh sb="1" eb="3">
      <t>ヨウシキ</t>
    </rPh>
    <rPh sb="5" eb="6">
      <t>ツギ</t>
    </rPh>
    <rPh sb="6" eb="7">
      <t>シ</t>
    </rPh>
    <phoneticPr fontId="1"/>
  </si>
  <si>
    <t>浜田市ふるさと寄附特産品等継続取扱届出書（継紙）</t>
    <rPh sb="0" eb="3">
      <t>ハマダシ</t>
    </rPh>
    <rPh sb="7" eb="9">
      <t>キフ</t>
    </rPh>
    <rPh sb="9" eb="12">
      <t>トクサンヒン</t>
    </rPh>
    <rPh sb="12" eb="13">
      <t>トウ</t>
    </rPh>
    <rPh sb="13" eb="15">
      <t>ケイゾク</t>
    </rPh>
    <rPh sb="15" eb="17">
      <t>トリアツカイ</t>
    </rPh>
    <rPh sb="17" eb="19">
      <t>トドケデ</t>
    </rPh>
    <rPh sb="21" eb="22">
      <t>ツギ</t>
    </rPh>
    <rPh sb="22" eb="23">
      <t>シ</t>
    </rPh>
    <phoneticPr fontId="1"/>
  </si>
  <si>
    <t>（注2）※印のついている欄は、必ず記入してください。</t>
    <rPh sb="1" eb="2">
      <t>チュウ</t>
    </rPh>
    <rPh sb="5" eb="6">
      <t>シルシ</t>
    </rPh>
    <rPh sb="12" eb="13">
      <t>ラン</t>
    </rPh>
    <rPh sb="15" eb="16">
      <t>カナラ</t>
    </rPh>
    <rPh sb="17" eb="19">
      <t>キニュウ</t>
    </rPh>
    <phoneticPr fontId="1"/>
  </si>
  <si>
    <t>（注1）この用紙を提出するときは、様式2と同時に提出してください。</t>
    <rPh sb="1" eb="2">
      <t>チュウ</t>
    </rPh>
    <rPh sb="6" eb="8">
      <t>ヨウシ</t>
    </rPh>
    <rPh sb="9" eb="11">
      <t>テイシュツ</t>
    </rPh>
    <rPh sb="17" eb="19">
      <t>ヨウシキ</t>
    </rPh>
    <rPh sb="21" eb="23">
      <t>ドウジ</t>
    </rPh>
    <rPh sb="24" eb="26">
      <t>テイシュツ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</si>
  <si>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</si>
  <si>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⑶　商品タイトル※</t>
    <rPh sb="2" eb="4">
      <t>ショウヒン</t>
    </rPh>
    <phoneticPr fontId="1"/>
  </si>
  <si>
    <t>（注3）商品タイトル、商品番号、必要ポイント数は、管理システムやふるさとチョイス等により確認してください。</t>
    <rPh sb="1" eb="2">
      <t>チュウ</t>
    </rPh>
    <rPh sb="4" eb="6">
      <t>ショウヒン</t>
    </rPh>
    <rPh sb="11" eb="13">
      <t>ショウヒン</t>
    </rPh>
    <rPh sb="13" eb="15">
      <t>バンゴウ</t>
    </rPh>
    <rPh sb="16" eb="18">
      <t>ヒツヨウ</t>
    </rPh>
    <rPh sb="22" eb="23">
      <t>スウ</t>
    </rPh>
    <rPh sb="25" eb="27">
      <t>カンリ</t>
    </rPh>
    <rPh sb="40" eb="41">
      <t>トウ</t>
    </rPh>
    <rPh sb="44" eb="46">
      <t>カクニン</t>
    </rPh>
    <phoneticPr fontId="1"/>
  </si>
  <si>
    <t>（注2）商品タイトル、商品番号、必要ポイント数は、管理システムやふるさとチョイス等により確認してください。</t>
    <rPh sb="1" eb="2">
      <t>チュウ</t>
    </rPh>
    <rPh sb="4" eb="6">
      <t>ショウヒン</t>
    </rPh>
    <rPh sb="11" eb="13">
      <t>ショウヒン</t>
    </rPh>
    <rPh sb="13" eb="15">
      <t>バンゴウ</t>
    </rPh>
    <rPh sb="16" eb="18">
      <t>ヒツヨウ</t>
    </rPh>
    <rPh sb="22" eb="23">
      <t>スウ</t>
    </rPh>
    <rPh sb="25" eb="27">
      <t>カンリ</t>
    </rPh>
    <rPh sb="40" eb="41">
      <t>トウ</t>
    </rPh>
    <rPh sb="44" eb="46">
      <t>カクニン</t>
    </rPh>
    <phoneticPr fontId="1"/>
  </si>
  <si>
    <t>⑷　商品代金（すべて税込み）</t>
    <rPh sb="2" eb="4">
      <t>ショウヒン</t>
    </rPh>
    <rPh sb="4" eb="6">
      <t>ダイキン</t>
    </rPh>
    <rPh sb="10" eb="12">
      <t>ゼイコ</t>
    </rPh>
    <phoneticPr fontId="1"/>
  </si>
  <si>
    <r>
      <t>1回の配送にかかる金額</t>
    </r>
    <r>
      <rPr>
        <sz val="8"/>
        <color indexed="8"/>
        <rFont val="Meiryo UI"/>
        <family val="3"/>
        <charset val="128"/>
      </rPr>
      <t>注</t>
    </r>
    <rPh sb="1" eb="2">
      <t>カイ</t>
    </rPh>
    <rPh sb="3" eb="5">
      <t>ハイソウ</t>
    </rPh>
    <rPh sb="9" eb="11">
      <t>キンガク</t>
    </rPh>
    <rPh sb="11" eb="12">
      <t>チュウ</t>
    </rPh>
    <phoneticPr fontId="1"/>
  </si>
  <si>
    <t>項目</t>
    <rPh sb="0" eb="2">
      <t>コウモク</t>
    </rPh>
    <phoneticPr fontId="1"/>
  </si>
  <si>
    <t>本体価格　ⓐ</t>
    <rPh sb="0" eb="4">
      <t>ホンタイカカク</t>
    </rPh>
    <phoneticPr fontId="1"/>
  </si>
  <si>
    <t>小計　Ⓐ</t>
    <rPh sb="0" eb="2">
      <t>ショウケイ</t>
    </rPh>
    <phoneticPr fontId="1"/>
  </si>
  <si>
    <t>配送回数　Ⓑ</t>
    <rPh sb="0" eb="2">
      <t>ハイソウ</t>
    </rPh>
    <rPh sb="2" eb="4">
      <t>カイスウ</t>
    </rPh>
    <phoneticPr fontId="1"/>
  </si>
  <si>
    <t>変更後</t>
    <rPh sb="0" eb="2">
      <t>ヘンコウ</t>
    </rPh>
    <rPh sb="2" eb="3">
      <t>ゴ</t>
    </rPh>
    <phoneticPr fontId="1"/>
  </si>
  <si>
    <t>円</t>
    <rPh sb="0" eb="1">
      <t>エン</t>
    </rPh>
    <phoneticPr fontId="1"/>
  </si>
  <si>
    <t>回</t>
    <rPh sb="0" eb="1">
      <t>カイ</t>
    </rPh>
    <phoneticPr fontId="1"/>
  </si>
  <si>
    <t>必要寄附額</t>
    <rPh sb="0" eb="2">
      <t>ヒツヨウ</t>
    </rPh>
    <rPh sb="2" eb="4">
      <t>キフ</t>
    </rPh>
    <rPh sb="4" eb="5">
      <t>ガク</t>
    </rPh>
    <phoneticPr fontId="1"/>
  </si>
  <si>
    <t>ポイント数</t>
    <rPh sb="4" eb="5">
      <t>スウ</t>
    </rPh>
    <phoneticPr fontId="1"/>
  </si>
  <si>
    <t>2P単位に切り上げ</t>
    <rPh sb="2" eb="4">
      <t>タンイ</t>
    </rPh>
    <rPh sb="5" eb="6">
      <t>キ</t>
    </rPh>
    <rPh sb="7" eb="8">
      <t>ア</t>
    </rPh>
    <phoneticPr fontId="1"/>
  </si>
  <si>
    <t>50P超は10P単位</t>
    <rPh sb="3" eb="4">
      <t>チョウ</t>
    </rPh>
    <rPh sb="8" eb="10">
      <t>タンイ</t>
    </rPh>
    <phoneticPr fontId="1"/>
  </si>
  <si>
    <t>p</t>
    <phoneticPr fontId="1"/>
  </si>
  <si>
    <t>参考</t>
    <rPh sb="0" eb="2">
      <t>サンコウ</t>
    </rPh>
    <phoneticPr fontId="1"/>
  </si>
  <si>
    <t>代表取締役</t>
    <rPh sb="0" eb="2">
      <t>ダイヒョウ</t>
    </rPh>
    <rPh sb="2" eb="5">
      <t>トリシマリヤク</t>
    </rPh>
    <phoneticPr fontId="1"/>
  </si>
  <si>
    <t>浜田　太郎</t>
    <rPh sb="0" eb="2">
      <t>ハマダ</t>
    </rPh>
    <rPh sb="3" eb="5">
      <t>タロウ</t>
    </rPh>
    <phoneticPr fontId="1"/>
  </si>
  <si>
    <t>株式会社　浜田商事</t>
    <rPh sb="0" eb="4">
      <t>カブシキガイシャ</t>
    </rPh>
    <rPh sb="5" eb="7">
      <t>ハマダ</t>
    </rPh>
    <rPh sb="7" eb="9">
      <t>ショウジ</t>
    </rPh>
    <phoneticPr fontId="1"/>
  </si>
  <si>
    <t>浜田市○○町××-×</t>
    <rPh sb="0" eb="3">
      <t>ハマダシ</t>
    </rPh>
    <rPh sb="5" eb="6">
      <t>マチ</t>
    </rPh>
    <phoneticPr fontId="1"/>
  </si>
  <si>
    <t>＊＊＊＊－＊＊－＊＊＊＊</t>
    <phoneticPr fontId="1"/>
  </si>
  <si>
    <t>変更前</t>
    <phoneticPr fontId="1"/>
  </si>
  <si>
    <t>1P刻み</t>
    <rPh sb="2" eb="3">
      <t>キザ</t>
    </rPh>
    <phoneticPr fontId="1"/>
  </si>
  <si>
    <t>浜田の味覚「どんちっち鮮魚、干物セット」</t>
    <phoneticPr fontId="6"/>
  </si>
  <si>
    <t>浜田市ふるさと寄附特産品等金額変更届出書</t>
    <rPh sb="0" eb="3">
      <t>ハマダシ</t>
    </rPh>
    <rPh sb="7" eb="9">
      <t>キフ</t>
    </rPh>
    <rPh sb="9" eb="12">
      <t>トクサンヒン</t>
    </rPh>
    <rPh sb="12" eb="13">
      <t>トウ</t>
    </rPh>
    <rPh sb="13" eb="15">
      <t>キンガク</t>
    </rPh>
    <rPh sb="15" eb="17">
      <t>ヘンコウ</t>
    </rPh>
    <rPh sb="17" eb="19">
      <t>トドケデ</t>
    </rPh>
    <phoneticPr fontId="1"/>
  </si>
  <si>
    <t>浜田市ふるさと寄附に係る以下の特産品等について、金額の変更を届け出ます。</t>
    <rPh sb="0" eb="3">
      <t>ハマダシ</t>
    </rPh>
    <rPh sb="24" eb="26">
      <t>キンガク</t>
    </rPh>
    <rPh sb="27" eb="29">
      <t>ヘンコウ</t>
    </rPh>
    <phoneticPr fontId="6"/>
  </si>
  <si>
    <t>・商品欄が不足する場合は、（継紙）を使用してください。</t>
    <rPh sb="1" eb="3">
      <t>ショウヒン</t>
    </rPh>
    <rPh sb="3" eb="4">
      <t>ラン</t>
    </rPh>
    <rPh sb="5" eb="7">
      <t>フソク</t>
    </rPh>
    <rPh sb="9" eb="11">
      <t>バアイ</t>
    </rPh>
    <rPh sb="14" eb="15">
      <t>ツギ</t>
    </rPh>
    <rPh sb="15" eb="16">
      <t>カミ</t>
    </rPh>
    <rPh sb="18" eb="20">
      <t>シヨウ</t>
    </rPh>
    <phoneticPr fontId="1"/>
  </si>
  <si>
    <t>　　　　　　年　　　　月　　　　日出荷分から変更する</t>
    <rPh sb="6" eb="7">
      <t>ネン</t>
    </rPh>
    <rPh sb="11" eb="12">
      <t>ガツ</t>
    </rPh>
    <rPh sb="16" eb="17">
      <t>ヒ</t>
    </rPh>
    <rPh sb="17" eb="19">
      <t>シュッカ</t>
    </rPh>
    <rPh sb="19" eb="20">
      <t>ブン</t>
    </rPh>
    <rPh sb="22" eb="24">
      <t>ヘンコウ</t>
    </rPh>
    <phoneticPr fontId="6"/>
  </si>
  <si>
    <t>本体価格計　Ⓐ×Ⓑ</t>
    <rPh sb="0" eb="2">
      <t>ホンタイ</t>
    </rPh>
    <rPh sb="2" eb="4">
      <t>カカク</t>
    </rPh>
    <rPh sb="4" eb="5">
      <t>ケイ</t>
    </rPh>
    <phoneticPr fontId="1"/>
  </si>
  <si>
    <t>梱包料　ⓑ</t>
    <rPh sb="0" eb="3">
      <t>コンポウリョウ</t>
    </rPh>
    <phoneticPr fontId="6"/>
  </si>
  <si>
    <t>本体価格+梱包料　©</t>
    <rPh sb="0" eb="2">
      <t>ホンタイ</t>
    </rPh>
    <rPh sb="2" eb="4">
      <t>カカク</t>
    </rPh>
    <rPh sb="5" eb="7">
      <t>コンポウ</t>
    </rPh>
    <rPh sb="7" eb="8">
      <t>リョウ</t>
    </rPh>
    <phoneticPr fontId="1"/>
  </si>
  <si>
    <t>⑹　返礼品代金を変更する出荷日</t>
    <rPh sb="8" eb="10">
      <t>ヘンコウ</t>
    </rPh>
    <rPh sb="12" eb="15">
      <t>シュッカビ</t>
    </rPh>
    <phoneticPr fontId="6"/>
  </si>
  <si>
    <t>⑸　返礼品代金を変更する理由</t>
    <rPh sb="8" eb="10">
      <t>ヘンコウ</t>
    </rPh>
    <rPh sb="12" eb="14">
      <t>リユウ</t>
    </rPh>
    <phoneticPr fontId="6"/>
  </si>
  <si>
    <t>⑴　旧商品番号※</t>
    <rPh sb="2" eb="3">
      <t>キュウ</t>
    </rPh>
    <rPh sb="3" eb="5">
      <t>ショウヒン</t>
    </rPh>
    <rPh sb="5" eb="7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</si>
</sst>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\ e\ &quot;年&quot;\ m\ &quot;月&quot;\ d\ &quot;日　&quot;;@"/>
    <numFmt numFmtId="177" formatCode="#"/>
    <numFmt numFmtId="178" formatCode="[$-411]ggge&quot;年度&quot;"/>
    <numFmt numFmtId="179" formatCode="#,###;[Red]\-#,###"/>
    <numFmt numFmtId="180" formatCode="\(0.00%\)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8"/>
      <color indexed="8"/>
      <name val="Meiryo UI"/>
      <family val="3"/>
      <charset val="128"/>
    </font>
    <font>
      <sz val="10"/>
      <name val="Meiryo UI"/>
      <family val="3"/>
      <charset val="128"/>
    </font>
    <font>
      <b/>
      <sz val="16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FBFBF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vertical="center" shrinkToFit="1"/>
    </xf>
    <xf numFmtId="0" fontId="12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vertical="top"/>
    </xf>
    <xf numFmtId="0" fontId="11" fillId="2" borderId="0" xfId="0" applyFont="1" applyFill="1" applyAlignment="1">
      <alignment horizontal="center" vertical="center"/>
    </xf>
    <xf numFmtId="49" fontId="11" fillId="0" borderId="1" xfId="0" applyNumberFormat="1" applyFont="1" applyBorder="1" applyAlignment="1">
      <alignment vertical="center" wrapText="1"/>
    </xf>
    <xf numFmtId="0" fontId="11" fillId="2" borderId="0" xfId="0" applyFont="1" applyFill="1" applyAlignment="1">
      <alignment vertical="center" shrinkToFit="1"/>
    </xf>
    <xf numFmtId="38" fontId="11" fillId="2" borderId="0" xfId="2" applyFont="1" applyFill="1" applyAlignment="1">
      <alignment vertical="center" shrinkToFit="1"/>
    </xf>
    <xf numFmtId="0" fontId="11" fillId="2" borderId="0" xfId="0" applyFont="1" applyFill="1" applyAlignment="1">
      <alignment horizontal="right" vertical="center"/>
    </xf>
    <xf numFmtId="0" fontId="13" fillId="3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1" fillId="3" borderId="2" xfId="0" applyFont="1" applyFill="1" applyBorder="1" applyAlignment="1">
      <alignment vertical="center" wrapText="1"/>
    </xf>
    <xf numFmtId="49" fontId="11" fillId="0" borderId="3" xfId="0" applyNumberFormat="1" applyFont="1" applyBorder="1" applyAlignment="1">
      <alignment vertical="center" wrapText="1"/>
    </xf>
    <xf numFmtId="0" fontId="11" fillId="3" borderId="2" xfId="0" applyFont="1" applyFill="1" applyBorder="1" applyAlignment="1">
      <alignment vertical="center"/>
    </xf>
    <xf numFmtId="38" fontId="11" fillId="2" borderId="0" xfId="2" applyFont="1" applyFill="1" applyAlignment="1" applyProtection="1">
      <alignment vertical="center" shrinkToFit="1"/>
    </xf>
    <xf numFmtId="0" fontId="4" fillId="3" borderId="0" xfId="0" applyFont="1" applyFill="1" applyAlignment="1">
      <alignment vertical="center"/>
    </xf>
    <xf numFmtId="49" fontId="13" fillId="3" borderId="0" xfId="0" applyNumberFormat="1" applyFont="1" applyFill="1" applyAlignment="1">
      <alignment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vertical="center" wrapText="1"/>
    </xf>
    <xf numFmtId="49" fontId="11" fillId="3" borderId="3" xfId="0" applyNumberFormat="1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 applyProtection="1">
      <alignment horizontal="left" vertical="center" wrapText="1"/>
      <protection locked="0"/>
    </xf>
    <xf numFmtId="0" fontId="11" fillId="5" borderId="7" xfId="0" applyFont="1" applyFill="1" applyBorder="1" applyAlignment="1" applyProtection="1">
      <alignment horizontal="left" vertical="center" wrapText="1"/>
      <protection locked="0"/>
    </xf>
    <xf numFmtId="0" fontId="11" fillId="5" borderId="8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vertical="center"/>
    </xf>
    <xf numFmtId="49" fontId="11" fillId="5" borderId="12" xfId="0" applyNumberFormat="1" applyFont="1" applyFill="1" applyBorder="1" applyAlignment="1" applyProtection="1">
      <alignment vertical="center" wrapText="1"/>
      <protection locked="0"/>
    </xf>
    <xf numFmtId="49" fontId="11" fillId="4" borderId="12" xfId="0" applyNumberFormat="1" applyFont="1" applyFill="1" applyBorder="1" applyAlignment="1">
      <alignment horizontal="center" vertical="center" wrapText="1"/>
    </xf>
    <xf numFmtId="49" fontId="11" fillId="4" borderId="4" xfId="0" applyNumberFormat="1" applyFont="1" applyFill="1" applyBorder="1" applyAlignment="1">
      <alignment horizontal="center" vertical="center" wrapText="1"/>
    </xf>
    <xf numFmtId="49" fontId="11" fillId="4" borderId="5" xfId="0" applyNumberFormat="1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 textRotation="255" wrapText="1"/>
    </xf>
    <xf numFmtId="49" fontId="13" fillId="0" borderId="10" xfId="0" applyNumberFormat="1" applyFont="1" applyBorder="1" applyAlignment="1">
      <alignment horizontal="center" vertical="center" textRotation="255" wrapText="1"/>
    </xf>
    <xf numFmtId="49" fontId="13" fillId="0" borderId="14" xfId="0" applyNumberFormat="1" applyFont="1" applyBorder="1" applyAlignment="1">
      <alignment horizontal="center" vertical="center" textRotation="255" wrapText="1"/>
    </xf>
    <xf numFmtId="176" fontId="11" fillId="5" borderId="0" xfId="0" applyNumberFormat="1" applyFont="1" applyFill="1" applyAlignment="1" applyProtection="1">
      <alignment horizontal="right" vertical="center" shrinkToFit="1"/>
      <protection locked="0"/>
    </xf>
    <xf numFmtId="0" fontId="11" fillId="3" borderId="0" xfId="0" applyFont="1" applyFill="1" applyAlignment="1">
      <alignment horizontal="center" vertical="center"/>
    </xf>
    <xf numFmtId="49" fontId="11" fillId="5" borderId="0" xfId="0" applyNumberFormat="1" applyFont="1" applyFill="1" applyAlignment="1" applyProtection="1">
      <alignment vertical="center" shrinkToFit="1"/>
      <protection locked="0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178" fontId="11" fillId="6" borderId="0" xfId="0" applyNumberFormat="1" applyFont="1" applyFill="1" applyAlignment="1">
      <alignment horizontal="center" vertical="center"/>
    </xf>
    <xf numFmtId="0" fontId="2" fillId="4" borderId="12" xfId="0" applyFont="1" applyFill="1" applyBorder="1" applyAlignment="1">
      <alignment vertical="center"/>
    </xf>
    <xf numFmtId="1" fontId="11" fillId="5" borderId="4" xfId="0" applyNumberFormat="1" applyFont="1" applyFill="1" applyBorder="1" applyAlignment="1" applyProtection="1">
      <alignment horizontal="center" vertical="center"/>
      <protection locked="0"/>
    </xf>
    <xf numFmtId="1" fontId="11" fillId="5" borderId="5" xfId="0" applyNumberFormat="1" applyFont="1" applyFill="1" applyBorder="1" applyAlignment="1" applyProtection="1">
      <alignment horizontal="center" vertical="center"/>
      <protection locked="0"/>
    </xf>
    <xf numFmtId="1" fontId="11" fillId="5" borderId="3" xfId="0" applyNumberFormat="1" applyFont="1" applyFill="1" applyBorder="1" applyAlignment="1" applyProtection="1">
      <alignment horizontal="center" vertical="center"/>
      <protection locked="0"/>
    </xf>
    <xf numFmtId="49" fontId="11" fillId="4" borderId="12" xfId="0" applyNumberFormat="1" applyFont="1" applyFill="1" applyBorder="1" applyAlignment="1">
      <alignment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2" fillId="4" borderId="13" xfId="0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vertical="center" wrapText="1"/>
    </xf>
    <xf numFmtId="49" fontId="11" fillId="0" borderId="5" xfId="0" applyNumberFormat="1" applyFont="1" applyBorder="1" applyAlignment="1">
      <alignment vertical="center" wrapText="1"/>
    </xf>
    <xf numFmtId="49" fontId="11" fillId="0" borderId="3" xfId="0" applyNumberFormat="1" applyFont="1" applyBorder="1" applyAlignment="1">
      <alignment vertical="center" wrapText="1"/>
    </xf>
    <xf numFmtId="38" fontId="11" fillId="5" borderId="4" xfId="2" applyFont="1" applyFill="1" applyBorder="1" applyAlignment="1" applyProtection="1">
      <alignment vertical="center" wrapText="1"/>
      <protection locked="0"/>
    </xf>
    <xf numFmtId="38" fontId="11" fillId="5" borderId="5" xfId="2" applyFont="1" applyFill="1" applyBorder="1" applyAlignment="1" applyProtection="1">
      <alignment vertical="center" wrapText="1"/>
      <protection locked="0"/>
    </xf>
    <xf numFmtId="38" fontId="11" fillId="3" borderId="4" xfId="2" applyFont="1" applyFill="1" applyBorder="1" applyAlignment="1" applyProtection="1">
      <alignment horizontal="center" vertical="center" wrapText="1"/>
      <protection locked="0"/>
    </xf>
    <xf numFmtId="38" fontId="11" fillId="3" borderId="5" xfId="2" applyFont="1" applyFill="1" applyBorder="1" applyAlignment="1" applyProtection="1">
      <alignment horizontal="center" vertical="center" wrapText="1"/>
      <protection locked="0"/>
    </xf>
    <xf numFmtId="38" fontId="11" fillId="3" borderId="3" xfId="2" applyFont="1" applyFill="1" applyBorder="1" applyAlignment="1" applyProtection="1">
      <alignment horizontal="center" vertical="center" wrapText="1"/>
      <protection locked="0"/>
    </xf>
    <xf numFmtId="179" fontId="11" fillId="0" borderId="4" xfId="2" applyNumberFormat="1" applyFont="1" applyFill="1" applyBorder="1" applyAlignment="1" applyProtection="1">
      <alignment vertical="center" wrapText="1"/>
    </xf>
    <xf numFmtId="179" fontId="11" fillId="0" borderId="5" xfId="2" applyNumberFormat="1" applyFont="1" applyFill="1" applyBorder="1" applyAlignment="1" applyProtection="1">
      <alignment vertical="center" wrapText="1"/>
    </xf>
    <xf numFmtId="179" fontId="11" fillId="0" borderId="3" xfId="2" applyNumberFormat="1" applyFont="1" applyFill="1" applyBorder="1" applyAlignment="1" applyProtection="1">
      <alignment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80" fontId="14" fillId="0" borderId="19" xfId="1" applyNumberFormat="1" applyFont="1" applyFill="1" applyBorder="1" applyAlignment="1" applyProtection="1">
      <alignment vertical="center" shrinkToFit="1"/>
    </xf>
    <xf numFmtId="180" fontId="14" fillId="0" borderId="3" xfId="1" applyNumberFormat="1" applyFont="1" applyFill="1" applyBorder="1" applyAlignment="1" applyProtection="1">
      <alignment vertical="center" shrinkToFit="1"/>
    </xf>
    <xf numFmtId="0" fontId="11" fillId="4" borderId="4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179" fontId="11" fillId="0" borderId="4" xfId="2" applyNumberFormat="1" applyFont="1" applyFill="1" applyBorder="1" applyAlignment="1" applyProtection="1">
      <alignment horizontal="center" vertical="center" wrapText="1"/>
    </xf>
    <xf numFmtId="179" fontId="11" fillId="0" borderId="3" xfId="2" applyNumberFormat="1" applyFont="1" applyFill="1" applyBorder="1" applyAlignment="1" applyProtection="1">
      <alignment horizontal="center" vertical="center" wrapText="1"/>
    </xf>
    <xf numFmtId="49" fontId="11" fillId="5" borderId="4" xfId="0" applyNumberFormat="1" applyFont="1" applyFill="1" applyBorder="1" applyAlignment="1" applyProtection="1">
      <alignment horizontal="left" vertical="center" wrapText="1"/>
      <protection locked="0"/>
    </xf>
    <xf numFmtId="49" fontId="11" fillId="5" borderId="5" xfId="0" applyNumberFormat="1" applyFont="1" applyFill="1" applyBorder="1" applyAlignment="1" applyProtection="1">
      <alignment horizontal="left" vertical="center" wrapText="1"/>
      <protection locked="0"/>
    </xf>
    <xf numFmtId="49" fontId="11" fillId="5" borderId="3" xfId="0" applyNumberFormat="1" applyFont="1" applyFill="1" applyBorder="1" applyAlignment="1" applyProtection="1">
      <alignment horizontal="left" vertical="center" wrapText="1"/>
      <protection locked="0"/>
    </xf>
    <xf numFmtId="177" fontId="11" fillId="3" borderId="2" xfId="0" applyNumberFormat="1" applyFont="1" applyFill="1" applyBorder="1" applyAlignment="1">
      <alignment vertical="center" shrinkToFit="1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5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9D9D9D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14</xdr:col>
          <xdr:colOff>238125</xdr:colOff>
          <xdr:row>43</xdr:row>
          <xdr:rowOff>123825</xdr:rowOff>
        </xdr:to>
        <xdr:sp macro="" textlink="">
          <xdr:nvSpPr>
            <xdr:cNvPr id="48129" name="Group Box 19" hidden="1">
              <a:extLst>
                <a:ext uri="{63B3BB69-23CF-44E3-9099-C40C66FF867C}">
                  <a14:compatExt spid="_x0000_s48129"/>
                </a:ext>
                <a:ext uri="{FF2B5EF4-FFF2-40B4-BE49-F238E27FC236}">
                  <a16:creationId xmlns:a16="http://schemas.microsoft.com/office/drawing/2014/main" id="{00000000-0008-0000-0000-000001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14</xdr:col>
          <xdr:colOff>238125</xdr:colOff>
          <xdr:row>43</xdr:row>
          <xdr:rowOff>123825</xdr:rowOff>
        </xdr:to>
        <xdr:sp macro="" textlink="">
          <xdr:nvSpPr>
            <xdr:cNvPr id="48130" name="Group Box 18" hidden="1">
              <a:extLst>
                <a:ext uri="{63B3BB69-23CF-44E3-9099-C40C66FF867C}">
                  <a14:compatExt spid="_x0000_s48130"/>
                </a:ext>
                <a:ext uri="{FF2B5EF4-FFF2-40B4-BE49-F238E27FC236}">
                  <a16:creationId xmlns:a16="http://schemas.microsoft.com/office/drawing/2014/main" id="{00000000-0008-0000-0000-000002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14</xdr:col>
          <xdr:colOff>238125</xdr:colOff>
          <xdr:row>42</xdr:row>
          <xdr:rowOff>47625</xdr:rowOff>
        </xdr:to>
        <xdr:sp macro="" textlink="">
          <xdr:nvSpPr>
            <xdr:cNvPr id="48131" name="Group Box 13-2" hidden="1">
              <a:extLst>
                <a:ext uri="{63B3BB69-23CF-44E3-9099-C40C66FF867C}">
                  <a14:compatExt spid="_x0000_s48131"/>
                </a:ext>
                <a:ext uri="{FF2B5EF4-FFF2-40B4-BE49-F238E27FC236}">
                  <a16:creationId xmlns:a16="http://schemas.microsoft.com/office/drawing/2014/main" id="{00000000-0008-0000-0000-000003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14</xdr:col>
          <xdr:colOff>238125</xdr:colOff>
          <xdr:row>43</xdr:row>
          <xdr:rowOff>123825</xdr:rowOff>
        </xdr:to>
        <xdr:sp macro="" textlink="">
          <xdr:nvSpPr>
            <xdr:cNvPr id="48132" name="Group Box 13-1" hidden="1">
              <a:extLst>
                <a:ext uri="{63B3BB69-23CF-44E3-9099-C40C66FF867C}">
                  <a14:compatExt spid="_x0000_s48132"/>
                </a:ext>
                <a:ext uri="{FF2B5EF4-FFF2-40B4-BE49-F238E27FC236}">
                  <a16:creationId xmlns:a16="http://schemas.microsoft.com/office/drawing/2014/main" id="{00000000-0008-0000-0000-000004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14</xdr:col>
          <xdr:colOff>238125</xdr:colOff>
          <xdr:row>45</xdr:row>
          <xdr:rowOff>9525</xdr:rowOff>
        </xdr:to>
        <xdr:sp macro="" textlink="">
          <xdr:nvSpPr>
            <xdr:cNvPr id="48133" name="Group Box 12" hidden="1">
              <a:extLst>
                <a:ext uri="{63B3BB69-23CF-44E3-9099-C40C66FF867C}">
                  <a14:compatExt spid="_x0000_s48133"/>
                </a:ext>
                <a:ext uri="{FF2B5EF4-FFF2-40B4-BE49-F238E27FC236}">
                  <a16:creationId xmlns:a16="http://schemas.microsoft.com/office/drawing/2014/main" id="{00000000-0008-0000-0000-000005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41</xdr:row>
          <xdr:rowOff>0</xdr:rowOff>
        </xdr:from>
        <xdr:to>
          <xdr:col>14</xdr:col>
          <xdr:colOff>238125</xdr:colOff>
          <xdr:row>42</xdr:row>
          <xdr:rowOff>47625</xdr:rowOff>
        </xdr:to>
        <xdr:sp macro="" textlink="">
          <xdr:nvSpPr>
            <xdr:cNvPr id="48134" name="Group Box 11" hidden="1">
              <a:extLst>
                <a:ext uri="{63B3BB69-23CF-44E3-9099-C40C66FF867C}">
                  <a14:compatExt spid="_x0000_s48134"/>
                </a:ext>
                <a:ext uri="{FF2B5EF4-FFF2-40B4-BE49-F238E27FC236}">
                  <a16:creationId xmlns:a16="http://schemas.microsoft.com/office/drawing/2014/main" id="{00000000-0008-0000-0000-000006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14</xdr:col>
          <xdr:colOff>238125</xdr:colOff>
          <xdr:row>45</xdr:row>
          <xdr:rowOff>9525</xdr:rowOff>
        </xdr:to>
        <xdr:sp macro="" textlink="">
          <xdr:nvSpPr>
            <xdr:cNvPr id="48135" name="Group Box 9" hidden="1">
              <a:extLst>
                <a:ext uri="{63B3BB69-23CF-44E3-9099-C40C66FF867C}">
                  <a14:compatExt spid="_x0000_s48135"/>
                </a:ext>
                <a:ext uri="{FF2B5EF4-FFF2-40B4-BE49-F238E27FC236}">
                  <a16:creationId xmlns:a16="http://schemas.microsoft.com/office/drawing/2014/main" id="{00000000-0008-0000-0000-000007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14</xdr:col>
          <xdr:colOff>238125</xdr:colOff>
          <xdr:row>42</xdr:row>
          <xdr:rowOff>47625</xdr:rowOff>
        </xdr:to>
        <xdr:sp macro="" textlink="">
          <xdr:nvSpPr>
            <xdr:cNvPr id="48136" name="Group Box 6-2" hidden="1">
              <a:extLst>
                <a:ext uri="{63B3BB69-23CF-44E3-9099-C40C66FF867C}">
                  <a14:compatExt spid="_x0000_s48136"/>
                </a:ext>
                <a:ext uri="{FF2B5EF4-FFF2-40B4-BE49-F238E27FC236}">
                  <a16:creationId xmlns:a16="http://schemas.microsoft.com/office/drawing/2014/main" id="{00000000-0008-0000-0000-000008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14</xdr:col>
          <xdr:colOff>238125</xdr:colOff>
          <xdr:row>42</xdr:row>
          <xdr:rowOff>47625</xdr:rowOff>
        </xdr:to>
        <xdr:sp macro="" textlink="">
          <xdr:nvSpPr>
            <xdr:cNvPr id="48137" name="Group Box 6-1" hidden="1">
              <a:extLst>
                <a:ext uri="{63B3BB69-23CF-44E3-9099-C40C66FF867C}">
                  <a14:compatExt spid="_x0000_s48137"/>
                </a:ext>
                <a:ext uri="{FF2B5EF4-FFF2-40B4-BE49-F238E27FC236}">
                  <a16:creationId xmlns:a16="http://schemas.microsoft.com/office/drawing/2014/main" id="{00000000-0008-0000-0000-000009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14</xdr:col>
          <xdr:colOff>238125</xdr:colOff>
          <xdr:row>42</xdr:row>
          <xdr:rowOff>47625</xdr:rowOff>
        </xdr:to>
        <xdr:sp macro="" textlink="">
          <xdr:nvSpPr>
            <xdr:cNvPr id="48138" name="Group Box 5" hidden="1">
              <a:extLst>
                <a:ext uri="{63B3BB69-23CF-44E3-9099-C40C66FF867C}">
                  <a14:compatExt spid="_x0000_s48138"/>
                </a:ext>
                <a:ext uri="{FF2B5EF4-FFF2-40B4-BE49-F238E27FC236}">
                  <a16:creationId xmlns:a16="http://schemas.microsoft.com/office/drawing/2014/main" id="{00000000-0008-0000-0000-00000A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14</xdr:col>
          <xdr:colOff>238125</xdr:colOff>
          <xdr:row>42</xdr:row>
          <xdr:rowOff>47625</xdr:rowOff>
        </xdr:to>
        <xdr:sp macro="" textlink="">
          <xdr:nvSpPr>
            <xdr:cNvPr id="48139" name="Group Box 4-2" hidden="1">
              <a:extLst>
                <a:ext uri="{63B3BB69-23CF-44E3-9099-C40C66FF867C}">
                  <a14:compatExt spid="_x0000_s48139"/>
                </a:ext>
                <a:ext uri="{FF2B5EF4-FFF2-40B4-BE49-F238E27FC236}">
                  <a16:creationId xmlns:a16="http://schemas.microsoft.com/office/drawing/2014/main" id="{00000000-0008-0000-0000-00000B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14</xdr:col>
          <xdr:colOff>238125</xdr:colOff>
          <xdr:row>42</xdr:row>
          <xdr:rowOff>47625</xdr:rowOff>
        </xdr:to>
        <xdr:sp macro="" textlink="">
          <xdr:nvSpPr>
            <xdr:cNvPr id="48140" name="Group Box 4-2" hidden="1">
              <a:extLst>
                <a:ext uri="{63B3BB69-23CF-44E3-9099-C40C66FF867C}">
                  <a14:compatExt spid="_x0000_s48140"/>
                </a:ext>
                <a:ext uri="{FF2B5EF4-FFF2-40B4-BE49-F238E27FC236}">
                  <a16:creationId xmlns:a16="http://schemas.microsoft.com/office/drawing/2014/main" id="{00000000-0008-0000-0000-00000C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19</xdr:col>
      <xdr:colOff>276225</xdr:colOff>
      <xdr:row>30</xdr:row>
      <xdr:rowOff>171450</xdr:rowOff>
    </xdr:from>
    <xdr:to>
      <xdr:col>25</xdr:col>
      <xdr:colOff>247650</xdr:colOff>
      <xdr:row>41</xdr:row>
      <xdr:rowOff>100012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21B7B3EC-C8B3-D8D2-5F98-EB8772D468B7}"/>
            </a:ext>
          </a:extLst>
        </xdr:cNvPr>
        <xdr:cNvSpPr/>
      </xdr:nvSpPr>
      <xdr:spPr>
        <a:xfrm>
          <a:off x="8515350" y="7210425"/>
          <a:ext cx="2724150" cy="2657475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295275</xdr:colOff>
      <xdr:row>3</xdr:row>
      <xdr:rowOff>114300</xdr:rowOff>
    </xdr:from>
    <xdr:to>
      <xdr:col>9</xdr:col>
      <xdr:colOff>142875</xdr:colOff>
      <xdr:row>5</xdr:row>
      <xdr:rowOff>28575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BDFD5E9-99EA-D62B-F868-7D4CBE727E0C}"/>
            </a:ext>
          </a:extLst>
        </xdr:cNvPr>
        <xdr:cNvSpPr txBox="1"/>
      </xdr:nvSpPr>
      <xdr:spPr>
        <a:xfrm>
          <a:off x="2962275" y="857250"/>
          <a:ext cx="1123950" cy="4095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記入例</a:t>
          </a:r>
          <a:endParaRPr kumimoji="1" lang="en-US" altLang="ja-JP" sz="18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14</xdr:col>
          <xdr:colOff>161925</xdr:colOff>
          <xdr:row>43</xdr:row>
          <xdr:rowOff>123825</xdr:rowOff>
        </xdr:to>
        <xdr:sp macro="" textlink="">
          <xdr:nvSpPr>
            <xdr:cNvPr id="49153" name="Group Box 19" hidden="1">
              <a:extLst>
                <a:ext uri="{63B3BB69-23CF-44E3-9099-C40C66FF867C}">
                  <a14:compatExt spid="_x0000_s49153"/>
                </a:ext>
                <a:ext uri="{FF2B5EF4-FFF2-40B4-BE49-F238E27FC236}">
                  <a16:creationId xmlns:a16="http://schemas.microsoft.com/office/drawing/2014/main" id="{00000000-0008-0000-0100-00000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14</xdr:col>
          <xdr:colOff>161925</xdr:colOff>
          <xdr:row>43</xdr:row>
          <xdr:rowOff>123825</xdr:rowOff>
        </xdr:to>
        <xdr:sp macro="" textlink="">
          <xdr:nvSpPr>
            <xdr:cNvPr id="49154" name="Group Box 18" hidden="1">
              <a:extLst>
                <a:ext uri="{63B3BB69-23CF-44E3-9099-C40C66FF867C}">
                  <a14:compatExt spid="_x0000_s49154"/>
                </a:ext>
                <a:ext uri="{FF2B5EF4-FFF2-40B4-BE49-F238E27FC236}">
                  <a16:creationId xmlns:a16="http://schemas.microsoft.com/office/drawing/2014/main" id="{00000000-0008-0000-0100-00000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14</xdr:col>
          <xdr:colOff>161925</xdr:colOff>
          <xdr:row>42</xdr:row>
          <xdr:rowOff>47625</xdr:rowOff>
        </xdr:to>
        <xdr:sp macro="" textlink="">
          <xdr:nvSpPr>
            <xdr:cNvPr id="49155" name="Group Box 13-2" hidden="1">
              <a:extLst>
                <a:ext uri="{63B3BB69-23CF-44E3-9099-C40C66FF867C}">
                  <a14:compatExt spid="_x0000_s49155"/>
                </a:ext>
                <a:ext uri="{FF2B5EF4-FFF2-40B4-BE49-F238E27FC236}">
                  <a16:creationId xmlns:a16="http://schemas.microsoft.com/office/drawing/2014/main" id="{00000000-0008-0000-0100-00000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14</xdr:col>
          <xdr:colOff>161925</xdr:colOff>
          <xdr:row>43</xdr:row>
          <xdr:rowOff>123825</xdr:rowOff>
        </xdr:to>
        <xdr:sp macro="" textlink="">
          <xdr:nvSpPr>
            <xdr:cNvPr id="49156" name="Group Box 13-1" hidden="1">
              <a:extLst>
                <a:ext uri="{63B3BB69-23CF-44E3-9099-C40C66FF867C}">
                  <a14:compatExt spid="_x0000_s49156"/>
                </a:ext>
                <a:ext uri="{FF2B5EF4-FFF2-40B4-BE49-F238E27FC236}">
                  <a16:creationId xmlns:a16="http://schemas.microsoft.com/office/drawing/2014/main" id="{00000000-0008-0000-0100-000004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14</xdr:col>
          <xdr:colOff>161925</xdr:colOff>
          <xdr:row>45</xdr:row>
          <xdr:rowOff>9525</xdr:rowOff>
        </xdr:to>
        <xdr:sp macro="" textlink="">
          <xdr:nvSpPr>
            <xdr:cNvPr id="49157" name="Group Box 12" hidden="1">
              <a:extLst>
                <a:ext uri="{63B3BB69-23CF-44E3-9099-C40C66FF867C}">
                  <a14:compatExt spid="_x0000_s49157"/>
                </a:ext>
                <a:ext uri="{FF2B5EF4-FFF2-40B4-BE49-F238E27FC236}">
                  <a16:creationId xmlns:a16="http://schemas.microsoft.com/office/drawing/2014/main" id="{00000000-0008-0000-0100-000005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41</xdr:row>
          <xdr:rowOff>0</xdr:rowOff>
        </xdr:from>
        <xdr:to>
          <xdr:col>14</xdr:col>
          <xdr:colOff>161925</xdr:colOff>
          <xdr:row>42</xdr:row>
          <xdr:rowOff>47625</xdr:rowOff>
        </xdr:to>
        <xdr:sp macro="" textlink="">
          <xdr:nvSpPr>
            <xdr:cNvPr id="49158" name="Group Box 11" hidden="1">
              <a:extLst>
                <a:ext uri="{63B3BB69-23CF-44E3-9099-C40C66FF867C}">
                  <a14:compatExt spid="_x0000_s49158"/>
                </a:ext>
                <a:ext uri="{FF2B5EF4-FFF2-40B4-BE49-F238E27FC236}">
                  <a16:creationId xmlns:a16="http://schemas.microsoft.com/office/drawing/2014/main" id="{00000000-0008-0000-0100-000006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14</xdr:col>
          <xdr:colOff>161925</xdr:colOff>
          <xdr:row>45</xdr:row>
          <xdr:rowOff>9525</xdr:rowOff>
        </xdr:to>
        <xdr:sp macro="" textlink="">
          <xdr:nvSpPr>
            <xdr:cNvPr id="49159" name="Group Box 9" hidden="1">
              <a:extLst>
                <a:ext uri="{63B3BB69-23CF-44E3-9099-C40C66FF867C}">
                  <a14:compatExt spid="_x0000_s49159"/>
                </a:ext>
                <a:ext uri="{FF2B5EF4-FFF2-40B4-BE49-F238E27FC236}">
                  <a16:creationId xmlns:a16="http://schemas.microsoft.com/office/drawing/2014/main" id="{00000000-0008-0000-0100-000007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14</xdr:col>
          <xdr:colOff>161925</xdr:colOff>
          <xdr:row>42</xdr:row>
          <xdr:rowOff>47625</xdr:rowOff>
        </xdr:to>
        <xdr:sp macro="" textlink="">
          <xdr:nvSpPr>
            <xdr:cNvPr id="49160" name="Group Box 6-2" hidden="1">
              <a:extLst>
                <a:ext uri="{63B3BB69-23CF-44E3-9099-C40C66FF867C}">
                  <a14:compatExt spid="_x0000_s49160"/>
                </a:ext>
                <a:ext uri="{FF2B5EF4-FFF2-40B4-BE49-F238E27FC236}">
                  <a16:creationId xmlns:a16="http://schemas.microsoft.com/office/drawing/2014/main" id="{00000000-0008-0000-0100-000008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14</xdr:col>
          <xdr:colOff>161925</xdr:colOff>
          <xdr:row>42</xdr:row>
          <xdr:rowOff>47625</xdr:rowOff>
        </xdr:to>
        <xdr:sp macro="" textlink="">
          <xdr:nvSpPr>
            <xdr:cNvPr id="49161" name="Group Box 6-1" hidden="1">
              <a:extLst>
                <a:ext uri="{63B3BB69-23CF-44E3-9099-C40C66FF867C}">
                  <a14:compatExt spid="_x0000_s49161"/>
                </a:ext>
                <a:ext uri="{FF2B5EF4-FFF2-40B4-BE49-F238E27FC236}">
                  <a16:creationId xmlns:a16="http://schemas.microsoft.com/office/drawing/2014/main" id="{00000000-0008-0000-0100-000009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14</xdr:col>
          <xdr:colOff>161925</xdr:colOff>
          <xdr:row>42</xdr:row>
          <xdr:rowOff>47625</xdr:rowOff>
        </xdr:to>
        <xdr:sp macro="" textlink="">
          <xdr:nvSpPr>
            <xdr:cNvPr id="49162" name="Group Box 5" hidden="1">
              <a:extLst>
                <a:ext uri="{63B3BB69-23CF-44E3-9099-C40C66FF867C}">
                  <a14:compatExt spid="_x0000_s49162"/>
                </a:ext>
                <a:ext uri="{FF2B5EF4-FFF2-40B4-BE49-F238E27FC236}">
                  <a16:creationId xmlns:a16="http://schemas.microsoft.com/office/drawing/2014/main" id="{00000000-0008-0000-0100-00000A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14</xdr:col>
          <xdr:colOff>161925</xdr:colOff>
          <xdr:row>42</xdr:row>
          <xdr:rowOff>47625</xdr:rowOff>
        </xdr:to>
        <xdr:sp macro="" textlink="">
          <xdr:nvSpPr>
            <xdr:cNvPr id="49163" name="Group Box 4-2" hidden="1">
              <a:extLst>
                <a:ext uri="{63B3BB69-23CF-44E3-9099-C40C66FF867C}">
                  <a14:compatExt spid="_x0000_s49163"/>
                </a:ext>
                <a:ext uri="{FF2B5EF4-FFF2-40B4-BE49-F238E27FC236}">
                  <a16:creationId xmlns:a16="http://schemas.microsoft.com/office/drawing/2014/main" id="{00000000-0008-0000-0100-00000B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14</xdr:col>
          <xdr:colOff>161925</xdr:colOff>
          <xdr:row>42</xdr:row>
          <xdr:rowOff>47625</xdr:rowOff>
        </xdr:to>
        <xdr:sp macro="" textlink="">
          <xdr:nvSpPr>
            <xdr:cNvPr id="49164" name="Group Box 4-2" hidden="1">
              <a:extLst>
                <a:ext uri="{63B3BB69-23CF-44E3-9099-C40C66FF867C}">
                  <a14:compatExt spid="_x0000_s49164"/>
                </a:ext>
                <a:ext uri="{FF2B5EF4-FFF2-40B4-BE49-F238E27FC236}">
                  <a16:creationId xmlns:a16="http://schemas.microsoft.com/office/drawing/2014/main" id="{00000000-0008-0000-0100-00000C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16</xdr:col>
      <xdr:colOff>19050</xdr:colOff>
      <xdr:row>0</xdr:row>
      <xdr:rowOff>0</xdr:rowOff>
    </xdr:from>
    <xdr:to>
      <xdr:col>28</xdr:col>
      <xdr:colOff>19050</xdr:colOff>
      <xdr:row>45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A6DB7F5-B823-52E0-3A0E-B638852F43E5}"/>
            </a:ext>
          </a:extLst>
        </xdr:cNvPr>
        <xdr:cNvSpPr/>
      </xdr:nvSpPr>
      <xdr:spPr>
        <a:xfrm>
          <a:off x="7134225" y="0"/>
          <a:ext cx="4972050" cy="10853738"/>
        </a:xfrm>
        <a:prstGeom prst="rect">
          <a:avLst/>
        </a:prstGeom>
        <a:solidFill>
          <a:srgbClr val="9D9D9D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51</xdr:row>
          <xdr:rowOff>0</xdr:rowOff>
        </xdr:to>
        <xdr:sp macro="" textlink="">
          <xdr:nvSpPr>
            <xdr:cNvPr id="58369" name="Group Box 19" hidden="1">
              <a:extLst>
                <a:ext uri="{63B3BB69-23CF-44E3-9099-C40C66FF867C}">
                  <a14:compatExt spid="_x0000_s58369"/>
                </a:ext>
                <a:ext uri="{FF2B5EF4-FFF2-40B4-BE49-F238E27FC236}">
                  <a16:creationId xmlns:a16="http://schemas.microsoft.com/office/drawing/2014/main" id="{00000000-0008-0000-0200-00000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51</xdr:row>
          <xdr:rowOff>0</xdr:rowOff>
        </xdr:to>
        <xdr:sp macro="" textlink="">
          <xdr:nvSpPr>
            <xdr:cNvPr id="58370" name="Group Box 18" hidden="1">
              <a:extLst>
                <a:ext uri="{63B3BB69-23CF-44E3-9099-C40C66FF867C}">
                  <a14:compatExt spid="_x0000_s58370"/>
                </a:ext>
                <a:ext uri="{FF2B5EF4-FFF2-40B4-BE49-F238E27FC236}">
                  <a16:creationId xmlns:a16="http://schemas.microsoft.com/office/drawing/2014/main" id="{00000000-0008-0000-0200-000002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50</xdr:row>
          <xdr:rowOff>0</xdr:rowOff>
        </xdr:to>
        <xdr:sp macro="" textlink="">
          <xdr:nvSpPr>
            <xdr:cNvPr id="58371" name="Group Box 13-2" hidden="1">
              <a:extLst>
                <a:ext uri="{63B3BB69-23CF-44E3-9099-C40C66FF867C}">
                  <a14:compatExt spid="_x0000_s58371"/>
                </a:ext>
                <a:ext uri="{FF2B5EF4-FFF2-40B4-BE49-F238E27FC236}">
                  <a16:creationId xmlns:a16="http://schemas.microsoft.com/office/drawing/2014/main" id="{00000000-0008-0000-0200-000003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51</xdr:row>
          <xdr:rowOff>0</xdr:rowOff>
        </xdr:to>
        <xdr:sp macro="" textlink="">
          <xdr:nvSpPr>
            <xdr:cNvPr id="58372" name="Group Box 13-1" hidden="1">
              <a:extLst>
                <a:ext uri="{63B3BB69-23CF-44E3-9099-C40C66FF867C}">
                  <a14:compatExt spid="_x0000_s58372"/>
                </a:ext>
                <a:ext uri="{FF2B5EF4-FFF2-40B4-BE49-F238E27FC236}">
                  <a16:creationId xmlns:a16="http://schemas.microsoft.com/office/drawing/2014/main" id="{00000000-0008-0000-0200-000004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52</xdr:row>
          <xdr:rowOff>0</xdr:rowOff>
        </xdr:to>
        <xdr:sp macro="" textlink="">
          <xdr:nvSpPr>
            <xdr:cNvPr id="58373" name="Group Box 12" hidden="1">
              <a:extLst>
                <a:ext uri="{63B3BB69-23CF-44E3-9099-C40C66FF867C}">
                  <a14:compatExt spid="_x0000_s58373"/>
                </a:ext>
                <a:ext uri="{FF2B5EF4-FFF2-40B4-BE49-F238E27FC236}">
                  <a16:creationId xmlns:a16="http://schemas.microsoft.com/office/drawing/2014/main" id="{00000000-0008-0000-0200-000005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49</xdr:row>
          <xdr:rowOff>0</xdr:rowOff>
        </xdr:from>
        <xdr:to>
          <xdr:col>15</xdr:col>
          <xdr:colOff>19050</xdr:colOff>
          <xdr:row>50</xdr:row>
          <xdr:rowOff>0</xdr:rowOff>
        </xdr:to>
        <xdr:sp macro="" textlink="">
          <xdr:nvSpPr>
            <xdr:cNvPr id="58374" name="Group Box 11" hidden="1">
              <a:extLst>
                <a:ext uri="{63B3BB69-23CF-44E3-9099-C40C66FF867C}">
                  <a14:compatExt spid="_x0000_s58374"/>
                </a:ext>
                <a:ext uri="{FF2B5EF4-FFF2-40B4-BE49-F238E27FC236}">
                  <a16:creationId xmlns:a16="http://schemas.microsoft.com/office/drawing/2014/main" id="{00000000-0008-0000-0200-000006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52</xdr:row>
          <xdr:rowOff>0</xdr:rowOff>
        </xdr:to>
        <xdr:sp macro="" textlink="">
          <xdr:nvSpPr>
            <xdr:cNvPr id="58375" name="Group Box 9" hidden="1">
              <a:extLst>
                <a:ext uri="{63B3BB69-23CF-44E3-9099-C40C66FF867C}">
                  <a14:compatExt spid="_x0000_s58375"/>
                </a:ext>
                <a:ext uri="{FF2B5EF4-FFF2-40B4-BE49-F238E27FC236}">
                  <a16:creationId xmlns:a16="http://schemas.microsoft.com/office/drawing/2014/main" id="{00000000-0008-0000-0200-000007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50</xdr:row>
          <xdr:rowOff>0</xdr:rowOff>
        </xdr:to>
        <xdr:sp macro="" textlink="">
          <xdr:nvSpPr>
            <xdr:cNvPr id="58376" name="Group Box 6-2" hidden="1">
              <a:extLst>
                <a:ext uri="{63B3BB69-23CF-44E3-9099-C40C66FF867C}">
                  <a14:compatExt spid="_x0000_s58376"/>
                </a:ext>
                <a:ext uri="{FF2B5EF4-FFF2-40B4-BE49-F238E27FC236}">
                  <a16:creationId xmlns:a16="http://schemas.microsoft.com/office/drawing/2014/main" id="{00000000-0008-0000-0200-000008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58377" name="Group Box 6-1" hidden="1">
              <a:extLst>
                <a:ext uri="{63B3BB69-23CF-44E3-9099-C40C66FF867C}">
                  <a14:compatExt spid="_x0000_s58377"/>
                </a:ext>
                <a:ext uri="{FF2B5EF4-FFF2-40B4-BE49-F238E27FC236}">
                  <a16:creationId xmlns:a16="http://schemas.microsoft.com/office/drawing/2014/main" id="{00000000-0008-0000-0200-000009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58378" name="Group Box 5" hidden="1">
              <a:extLst>
                <a:ext uri="{63B3BB69-23CF-44E3-9099-C40C66FF867C}">
                  <a14:compatExt spid="_x0000_s58378"/>
                </a:ext>
                <a:ext uri="{FF2B5EF4-FFF2-40B4-BE49-F238E27FC236}">
                  <a16:creationId xmlns:a16="http://schemas.microsoft.com/office/drawing/2014/main" id="{00000000-0008-0000-0200-00000A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58379" name="Group Box 4-2" hidden="1">
              <a:extLst>
                <a:ext uri="{63B3BB69-23CF-44E3-9099-C40C66FF867C}">
                  <a14:compatExt spid="_x0000_s58379"/>
                </a:ext>
                <a:ext uri="{FF2B5EF4-FFF2-40B4-BE49-F238E27FC236}">
                  <a16:creationId xmlns:a16="http://schemas.microsoft.com/office/drawing/2014/main" id="{00000000-0008-0000-0200-00000B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58380" name="Group Box 12" hidden="1">
              <a:extLst>
                <a:ext uri="{63B3BB69-23CF-44E3-9099-C40C66FF867C}">
                  <a14:compatExt spid="_x0000_s58380"/>
                </a:ext>
                <a:ext uri="{FF2B5EF4-FFF2-40B4-BE49-F238E27FC236}">
                  <a16:creationId xmlns:a16="http://schemas.microsoft.com/office/drawing/2014/main" id="{00000000-0008-0000-0200-00000C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58381" name="Group Box 6-1" hidden="1">
              <a:extLst>
                <a:ext uri="{63B3BB69-23CF-44E3-9099-C40C66FF867C}">
                  <a14:compatExt spid="_x0000_s58381"/>
                </a:ext>
                <a:ext uri="{FF2B5EF4-FFF2-40B4-BE49-F238E27FC236}">
                  <a16:creationId xmlns:a16="http://schemas.microsoft.com/office/drawing/2014/main" id="{00000000-0008-0000-0200-00000D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58382" name="Group Box 5" hidden="1">
              <a:extLst>
                <a:ext uri="{63B3BB69-23CF-44E3-9099-C40C66FF867C}">
                  <a14:compatExt spid="_x0000_s58382"/>
                </a:ext>
                <a:ext uri="{FF2B5EF4-FFF2-40B4-BE49-F238E27FC236}">
                  <a16:creationId xmlns:a16="http://schemas.microsoft.com/office/drawing/2014/main" id="{00000000-0008-0000-0200-00000E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58383" name="Group Box 15" hidden="1">
              <a:extLst>
                <a:ext uri="{63B3BB69-23CF-44E3-9099-C40C66FF867C}">
                  <a14:compatExt spid="_x0000_s58383"/>
                </a:ext>
                <a:ext uri="{FF2B5EF4-FFF2-40B4-BE49-F238E27FC236}">
                  <a16:creationId xmlns:a16="http://schemas.microsoft.com/office/drawing/2014/main" id="{00000000-0008-0000-0200-00000F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58384" name="Group Box 6-1" hidden="1">
              <a:extLst>
                <a:ext uri="{63B3BB69-23CF-44E3-9099-C40C66FF867C}">
                  <a14:compatExt spid="_x0000_s58384"/>
                </a:ext>
                <a:ext uri="{FF2B5EF4-FFF2-40B4-BE49-F238E27FC236}">
                  <a16:creationId xmlns:a16="http://schemas.microsoft.com/office/drawing/2014/main" id="{00000000-0008-0000-0200-000010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58385" name="Group Box 5" hidden="1">
              <a:extLst>
                <a:ext uri="{63B3BB69-23CF-44E3-9099-C40C66FF867C}">
                  <a14:compatExt spid="_x0000_s58385"/>
                </a:ext>
                <a:ext uri="{FF2B5EF4-FFF2-40B4-BE49-F238E27FC236}">
                  <a16:creationId xmlns:a16="http://schemas.microsoft.com/office/drawing/2014/main" id="{00000000-0008-0000-0200-00001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58386" name="Group Box 18" hidden="1">
              <a:extLst>
                <a:ext uri="{63B3BB69-23CF-44E3-9099-C40C66FF867C}">
                  <a14:compatExt spid="_x0000_s58386"/>
                </a:ext>
                <a:ext uri="{FF2B5EF4-FFF2-40B4-BE49-F238E27FC236}">
                  <a16:creationId xmlns:a16="http://schemas.microsoft.com/office/drawing/2014/main" id="{00000000-0008-0000-0200-000012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58387" name="Group Box 6-1" hidden="1">
              <a:extLst>
                <a:ext uri="{63B3BB69-23CF-44E3-9099-C40C66FF867C}">
                  <a14:compatExt spid="_x0000_s58387"/>
                </a:ext>
                <a:ext uri="{FF2B5EF4-FFF2-40B4-BE49-F238E27FC236}">
                  <a16:creationId xmlns:a16="http://schemas.microsoft.com/office/drawing/2014/main" id="{00000000-0008-0000-0200-000013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58388" name="Group Box 5" hidden="1">
              <a:extLst>
                <a:ext uri="{63B3BB69-23CF-44E3-9099-C40C66FF867C}">
                  <a14:compatExt spid="_x0000_s58388"/>
                </a:ext>
                <a:ext uri="{FF2B5EF4-FFF2-40B4-BE49-F238E27FC236}">
                  <a16:creationId xmlns:a16="http://schemas.microsoft.com/office/drawing/2014/main" id="{00000000-0008-0000-0200-000014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58389" name="Group Box 21" hidden="1">
              <a:extLst>
                <a:ext uri="{63B3BB69-23CF-44E3-9099-C40C66FF867C}">
                  <a14:compatExt spid="_x0000_s58389"/>
                </a:ext>
                <a:ext uri="{FF2B5EF4-FFF2-40B4-BE49-F238E27FC236}">
                  <a16:creationId xmlns:a16="http://schemas.microsoft.com/office/drawing/2014/main" id="{00000000-0008-0000-0200-000015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51</xdr:row>
          <xdr:rowOff>0</xdr:rowOff>
        </xdr:to>
        <xdr:sp macro="" textlink="">
          <xdr:nvSpPr>
            <xdr:cNvPr id="62465" name="Group Box 19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3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51</xdr:row>
          <xdr:rowOff>0</xdr:rowOff>
        </xdr:to>
        <xdr:sp macro="" textlink="">
          <xdr:nvSpPr>
            <xdr:cNvPr id="62466" name="Group Box 18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3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50</xdr:row>
          <xdr:rowOff>0</xdr:rowOff>
        </xdr:to>
        <xdr:sp macro="" textlink="">
          <xdr:nvSpPr>
            <xdr:cNvPr id="62467" name="Group Box 13-2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3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51</xdr:row>
          <xdr:rowOff>0</xdr:rowOff>
        </xdr:to>
        <xdr:sp macro="" textlink="">
          <xdr:nvSpPr>
            <xdr:cNvPr id="62468" name="Group Box 13-1" hidden="1">
              <a:extLst>
                <a:ext uri="{63B3BB69-23CF-44E3-9099-C40C66FF867C}">
                  <a14:compatExt spid="_x0000_s62468"/>
                </a:ext>
                <a:ext uri="{FF2B5EF4-FFF2-40B4-BE49-F238E27FC236}">
                  <a16:creationId xmlns:a16="http://schemas.microsoft.com/office/drawing/2014/main" id="{00000000-0008-0000-0300-000004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52</xdr:row>
          <xdr:rowOff>0</xdr:rowOff>
        </xdr:to>
        <xdr:sp macro="" textlink="">
          <xdr:nvSpPr>
            <xdr:cNvPr id="62469" name="Group Box 12" hidden="1">
              <a:extLst>
                <a:ext uri="{63B3BB69-23CF-44E3-9099-C40C66FF867C}">
                  <a14:compatExt spid="_x0000_s62469"/>
                </a:ext>
                <a:ext uri="{FF2B5EF4-FFF2-40B4-BE49-F238E27FC236}">
                  <a16:creationId xmlns:a16="http://schemas.microsoft.com/office/drawing/2014/main" id="{00000000-0008-0000-0300-000005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49</xdr:row>
          <xdr:rowOff>0</xdr:rowOff>
        </xdr:from>
        <xdr:to>
          <xdr:col>15</xdr:col>
          <xdr:colOff>19050</xdr:colOff>
          <xdr:row>50</xdr:row>
          <xdr:rowOff>0</xdr:rowOff>
        </xdr:to>
        <xdr:sp macro="" textlink="">
          <xdr:nvSpPr>
            <xdr:cNvPr id="62470" name="Group Box 11" hidden="1">
              <a:extLst>
                <a:ext uri="{63B3BB69-23CF-44E3-9099-C40C66FF867C}">
                  <a14:compatExt spid="_x0000_s62470"/>
                </a:ext>
                <a:ext uri="{FF2B5EF4-FFF2-40B4-BE49-F238E27FC236}">
                  <a16:creationId xmlns:a16="http://schemas.microsoft.com/office/drawing/2014/main" id="{00000000-0008-0000-0300-000006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52</xdr:row>
          <xdr:rowOff>0</xdr:rowOff>
        </xdr:to>
        <xdr:sp macro="" textlink="">
          <xdr:nvSpPr>
            <xdr:cNvPr id="62471" name="Group Box 9" hidden="1">
              <a:extLst>
                <a:ext uri="{63B3BB69-23CF-44E3-9099-C40C66FF867C}">
                  <a14:compatExt spid="_x0000_s62471"/>
                </a:ext>
                <a:ext uri="{FF2B5EF4-FFF2-40B4-BE49-F238E27FC236}">
                  <a16:creationId xmlns:a16="http://schemas.microsoft.com/office/drawing/2014/main" id="{00000000-0008-0000-0300-000007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50</xdr:row>
          <xdr:rowOff>0</xdr:rowOff>
        </xdr:to>
        <xdr:sp macro="" textlink="">
          <xdr:nvSpPr>
            <xdr:cNvPr id="62472" name="Group Box 6-2" hidden="1">
              <a:extLst>
                <a:ext uri="{63B3BB69-23CF-44E3-9099-C40C66FF867C}">
                  <a14:compatExt spid="_x0000_s62472"/>
                </a:ext>
                <a:ext uri="{FF2B5EF4-FFF2-40B4-BE49-F238E27FC236}">
                  <a16:creationId xmlns:a16="http://schemas.microsoft.com/office/drawing/2014/main" id="{00000000-0008-0000-0300-000008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2473" name="Group Box 6-1" hidden="1">
              <a:extLst>
                <a:ext uri="{63B3BB69-23CF-44E3-9099-C40C66FF867C}">
                  <a14:compatExt spid="_x0000_s62473"/>
                </a:ext>
                <a:ext uri="{FF2B5EF4-FFF2-40B4-BE49-F238E27FC236}">
                  <a16:creationId xmlns:a16="http://schemas.microsoft.com/office/drawing/2014/main" id="{00000000-0008-0000-0300-000009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2474" name="Group Box 5" hidden="1">
              <a:extLst>
                <a:ext uri="{63B3BB69-23CF-44E3-9099-C40C66FF867C}">
                  <a14:compatExt spid="_x0000_s62474"/>
                </a:ext>
                <a:ext uri="{FF2B5EF4-FFF2-40B4-BE49-F238E27FC236}">
                  <a16:creationId xmlns:a16="http://schemas.microsoft.com/office/drawing/2014/main" id="{00000000-0008-0000-0300-00000A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2475" name="Group Box 4-2" hidden="1">
              <a:extLst>
                <a:ext uri="{63B3BB69-23CF-44E3-9099-C40C66FF867C}">
                  <a14:compatExt spid="_x0000_s62475"/>
                </a:ext>
                <a:ext uri="{FF2B5EF4-FFF2-40B4-BE49-F238E27FC236}">
                  <a16:creationId xmlns:a16="http://schemas.microsoft.com/office/drawing/2014/main" id="{00000000-0008-0000-0300-00000B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2476" name="Group Box 12" hidden="1">
              <a:extLst>
                <a:ext uri="{63B3BB69-23CF-44E3-9099-C40C66FF867C}">
                  <a14:compatExt spid="_x0000_s62476"/>
                </a:ext>
                <a:ext uri="{FF2B5EF4-FFF2-40B4-BE49-F238E27FC236}">
                  <a16:creationId xmlns:a16="http://schemas.microsoft.com/office/drawing/2014/main" id="{00000000-0008-0000-0300-00000C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2477" name="Group Box 6-1" hidden="1">
              <a:extLst>
                <a:ext uri="{63B3BB69-23CF-44E3-9099-C40C66FF867C}">
                  <a14:compatExt spid="_x0000_s62477"/>
                </a:ext>
                <a:ext uri="{FF2B5EF4-FFF2-40B4-BE49-F238E27FC236}">
                  <a16:creationId xmlns:a16="http://schemas.microsoft.com/office/drawing/2014/main" id="{00000000-0008-0000-0300-00000D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2478" name="Group Box 5" hidden="1">
              <a:extLst>
                <a:ext uri="{63B3BB69-23CF-44E3-9099-C40C66FF867C}">
                  <a14:compatExt spid="_x0000_s62478"/>
                </a:ext>
                <a:ext uri="{FF2B5EF4-FFF2-40B4-BE49-F238E27FC236}">
                  <a16:creationId xmlns:a16="http://schemas.microsoft.com/office/drawing/2014/main" id="{00000000-0008-0000-0300-00000E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2479" name="Group Box 15" hidden="1">
              <a:extLst>
                <a:ext uri="{63B3BB69-23CF-44E3-9099-C40C66FF867C}">
                  <a14:compatExt spid="_x0000_s62479"/>
                </a:ext>
                <a:ext uri="{FF2B5EF4-FFF2-40B4-BE49-F238E27FC236}">
                  <a16:creationId xmlns:a16="http://schemas.microsoft.com/office/drawing/2014/main" id="{00000000-0008-0000-0300-00000F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2480" name="Group Box 6-1" hidden="1">
              <a:extLst>
                <a:ext uri="{63B3BB69-23CF-44E3-9099-C40C66FF867C}">
                  <a14:compatExt spid="_x0000_s62480"/>
                </a:ext>
                <a:ext uri="{FF2B5EF4-FFF2-40B4-BE49-F238E27FC236}">
                  <a16:creationId xmlns:a16="http://schemas.microsoft.com/office/drawing/2014/main" id="{00000000-0008-0000-0300-000010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2481" name="Group Box 5" hidden="1">
              <a:extLst>
                <a:ext uri="{63B3BB69-23CF-44E3-9099-C40C66FF867C}">
                  <a14:compatExt spid="_x0000_s62481"/>
                </a:ext>
                <a:ext uri="{FF2B5EF4-FFF2-40B4-BE49-F238E27FC236}">
                  <a16:creationId xmlns:a16="http://schemas.microsoft.com/office/drawing/2014/main" id="{00000000-0008-0000-0300-00001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2482" name="Group Box 18" hidden="1">
              <a:extLst>
                <a:ext uri="{63B3BB69-23CF-44E3-9099-C40C66FF867C}">
                  <a14:compatExt spid="_x0000_s62482"/>
                </a:ext>
                <a:ext uri="{FF2B5EF4-FFF2-40B4-BE49-F238E27FC236}">
                  <a16:creationId xmlns:a16="http://schemas.microsoft.com/office/drawing/2014/main" id="{00000000-0008-0000-0300-00001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2483" name="Group Box 6-1" hidden="1">
              <a:extLst>
                <a:ext uri="{63B3BB69-23CF-44E3-9099-C40C66FF867C}">
                  <a14:compatExt spid="_x0000_s62483"/>
                </a:ext>
                <a:ext uri="{FF2B5EF4-FFF2-40B4-BE49-F238E27FC236}">
                  <a16:creationId xmlns:a16="http://schemas.microsoft.com/office/drawing/2014/main" id="{00000000-0008-0000-0300-00001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2484" name="Group Box 5" hidden="1">
              <a:extLst>
                <a:ext uri="{63B3BB69-23CF-44E3-9099-C40C66FF867C}">
                  <a14:compatExt spid="_x0000_s62484"/>
                </a:ext>
                <a:ext uri="{FF2B5EF4-FFF2-40B4-BE49-F238E27FC236}">
                  <a16:creationId xmlns:a16="http://schemas.microsoft.com/office/drawing/2014/main" id="{00000000-0008-0000-0300-000014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2485" name="Group Box 21" hidden="1">
              <a:extLst>
                <a:ext uri="{63B3BB69-23CF-44E3-9099-C40C66FF867C}">
                  <a14:compatExt spid="_x0000_s62485"/>
                </a:ext>
                <a:ext uri="{FF2B5EF4-FFF2-40B4-BE49-F238E27FC236}">
                  <a16:creationId xmlns:a16="http://schemas.microsoft.com/office/drawing/2014/main" id="{00000000-0008-0000-0300-000015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51</xdr:row>
          <xdr:rowOff>0</xdr:rowOff>
        </xdr:to>
        <xdr:sp macro="" textlink="">
          <xdr:nvSpPr>
            <xdr:cNvPr id="63489" name="Group Box 19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4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51</xdr:row>
          <xdr:rowOff>0</xdr:rowOff>
        </xdr:to>
        <xdr:sp macro="" textlink="">
          <xdr:nvSpPr>
            <xdr:cNvPr id="63490" name="Group Box 18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4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50</xdr:row>
          <xdr:rowOff>0</xdr:rowOff>
        </xdr:to>
        <xdr:sp macro="" textlink="">
          <xdr:nvSpPr>
            <xdr:cNvPr id="63491" name="Group Box 13-2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04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51</xdr:row>
          <xdr:rowOff>0</xdr:rowOff>
        </xdr:to>
        <xdr:sp macro="" textlink="">
          <xdr:nvSpPr>
            <xdr:cNvPr id="63492" name="Group Box 13-1" hidden="1">
              <a:extLst>
                <a:ext uri="{63B3BB69-23CF-44E3-9099-C40C66FF867C}">
                  <a14:compatExt spid="_x0000_s63492"/>
                </a:ext>
                <a:ext uri="{FF2B5EF4-FFF2-40B4-BE49-F238E27FC236}">
                  <a16:creationId xmlns:a16="http://schemas.microsoft.com/office/drawing/2014/main" id="{00000000-0008-0000-0400-00000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52</xdr:row>
          <xdr:rowOff>0</xdr:rowOff>
        </xdr:to>
        <xdr:sp macro="" textlink="">
          <xdr:nvSpPr>
            <xdr:cNvPr id="63493" name="Group Box 12" hidden="1">
              <a:extLst>
                <a:ext uri="{63B3BB69-23CF-44E3-9099-C40C66FF867C}">
                  <a14:compatExt spid="_x0000_s63493"/>
                </a:ext>
                <a:ext uri="{FF2B5EF4-FFF2-40B4-BE49-F238E27FC236}">
                  <a16:creationId xmlns:a16="http://schemas.microsoft.com/office/drawing/2014/main" id="{00000000-0008-0000-0400-000005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49</xdr:row>
          <xdr:rowOff>0</xdr:rowOff>
        </xdr:from>
        <xdr:to>
          <xdr:col>15</xdr:col>
          <xdr:colOff>19050</xdr:colOff>
          <xdr:row>50</xdr:row>
          <xdr:rowOff>0</xdr:rowOff>
        </xdr:to>
        <xdr:sp macro="" textlink="">
          <xdr:nvSpPr>
            <xdr:cNvPr id="63494" name="Group Box 11" hidden="1">
              <a:extLst>
                <a:ext uri="{63B3BB69-23CF-44E3-9099-C40C66FF867C}">
                  <a14:compatExt spid="_x0000_s63494"/>
                </a:ext>
                <a:ext uri="{FF2B5EF4-FFF2-40B4-BE49-F238E27FC236}">
                  <a16:creationId xmlns:a16="http://schemas.microsoft.com/office/drawing/2014/main" id="{00000000-0008-0000-0400-00000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52</xdr:row>
          <xdr:rowOff>0</xdr:rowOff>
        </xdr:to>
        <xdr:sp macro="" textlink="">
          <xdr:nvSpPr>
            <xdr:cNvPr id="63495" name="Group Box 9" hidden="1">
              <a:extLst>
                <a:ext uri="{63B3BB69-23CF-44E3-9099-C40C66FF867C}">
                  <a14:compatExt spid="_x0000_s63495"/>
                </a:ext>
                <a:ext uri="{FF2B5EF4-FFF2-40B4-BE49-F238E27FC236}">
                  <a16:creationId xmlns:a16="http://schemas.microsoft.com/office/drawing/2014/main" id="{00000000-0008-0000-0400-000007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50</xdr:row>
          <xdr:rowOff>0</xdr:rowOff>
        </xdr:to>
        <xdr:sp macro="" textlink="">
          <xdr:nvSpPr>
            <xdr:cNvPr id="63496" name="Group Box 6-2" hidden="1">
              <a:extLst>
                <a:ext uri="{63B3BB69-23CF-44E3-9099-C40C66FF867C}">
                  <a14:compatExt spid="_x0000_s63496"/>
                </a:ext>
                <a:ext uri="{FF2B5EF4-FFF2-40B4-BE49-F238E27FC236}">
                  <a16:creationId xmlns:a16="http://schemas.microsoft.com/office/drawing/2014/main" id="{00000000-0008-0000-0400-000008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3497" name="Group Box 6-1" hidden="1">
              <a:extLst>
                <a:ext uri="{63B3BB69-23CF-44E3-9099-C40C66FF867C}">
                  <a14:compatExt spid="_x0000_s63497"/>
                </a:ext>
                <a:ext uri="{FF2B5EF4-FFF2-40B4-BE49-F238E27FC236}">
                  <a16:creationId xmlns:a16="http://schemas.microsoft.com/office/drawing/2014/main" id="{00000000-0008-0000-0400-000009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3498" name="Group Box 5" hidden="1">
              <a:extLst>
                <a:ext uri="{63B3BB69-23CF-44E3-9099-C40C66FF867C}">
                  <a14:compatExt spid="_x0000_s63498"/>
                </a:ext>
                <a:ext uri="{FF2B5EF4-FFF2-40B4-BE49-F238E27FC236}">
                  <a16:creationId xmlns:a16="http://schemas.microsoft.com/office/drawing/2014/main" id="{00000000-0008-0000-0400-00000A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3499" name="Group Box 4-2" hidden="1">
              <a:extLst>
                <a:ext uri="{63B3BB69-23CF-44E3-9099-C40C66FF867C}">
                  <a14:compatExt spid="_x0000_s63499"/>
                </a:ext>
                <a:ext uri="{FF2B5EF4-FFF2-40B4-BE49-F238E27FC236}">
                  <a16:creationId xmlns:a16="http://schemas.microsoft.com/office/drawing/2014/main" id="{00000000-0008-0000-0400-00000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3500" name="Group Box 12" hidden="1">
              <a:extLst>
                <a:ext uri="{63B3BB69-23CF-44E3-9099-C40C66FF867C}">
                  <a14:compatExt spid="_x0000_s63500"/>
                </a:ext>
                <a:ext uri="{FF2B5EF4-FFF2-40B4-BE49-F238E27FC236}">
                  <a16:creationId xmlns:a16="http://schemas.microsoft.com/office/drawing/2014/main" id="{00000000-0008-0000-0400-00000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3501" name="Group Box 6-1" hidden="1">
              <a:extLst>
                <a:ext uri="{63B3BB69-23CF-44E3-9099-C40C66FF867C}">
                  <a14:compatExt spid="_x0000_s63501"/>
                </a:ext>
                <a:ext uri="{FF2B5EF4-FFF2-40B4-BE49-F238E27FC236}">
                  <a16:creationId xmlns:a16="http://schemas.microsoft.com/office/drawing/2014/main" id="{00000000-0008-0000-0400-00000D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3502" name="Group Box 5" hidden="1">
              <a:extLst>
                <a:ext uri="{63B3BB69-23CF-44E3-9099-C40C66FF867C}">
                  <a14:compatExt spid="_x0000_s63502"/>
                </a:ext>
                <a:ext uri="{FF2B5EF4-FFF2-40B4-BE49-F238E27FC236}">
                  <a16:creationId xmlns:a16="http://schemas.microsoft.com/office/drawing/2014/main" id="{00000000-0008-0000-0400-00000E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3503" name="Group Box 15" hidden="1">
              <a:extLst>
                <a:ext uri="{63B3BB69-23CF-44E3-9099-C40C66FF867C}">
                  <a14:compatExt spid="_x0000_s63503"/>
                </a:ext>
                <a:ext uri="{FF2B5EF4-FFF2-40B4-BE49-F238E27FC236}">
                  <a16:creationId xmlns:a16="http://schemas.microsoft.com/office/drawing/2014/main" id="{00000000-0008-0000-0400-00000F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3504" name="Group Box 6-1" hidden="1">
              <a:extLst>
                <a:ext uri="{63B3BB69-23CF-44E3-9099-C40C66FF867C}">
                  <a14:compatExt spid="_x0000_s63504"/>
                </a:ext>
                <a:ext uri="{FF2B5EF4-FFF2-40B4-BE49-F238E27FC236}">
                  <a16:creationId xmlns:a16="http://schemas.microsoft.com/office/drawing/2014/main" id="{00000000-0008-0000-0400-000010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3505" name="Group Box 5" hidden="1">
              <a:extLst>
                <a:ext uri="{63B3BB69-23CF-44E3-9099-C40C66FF867C}">
                  <a14:compatExt spid="_x0000_s63505"/>
                </a:ext>
                <a:ext uri="{FF2B5EF4-FFF2-40B4-BE49-F238E27FC236}">
                  <a16:creationId xmlns:a16="http://schemas.microsoft.com/office/drawing/2014/main" id="{00000000-0008-0000-0400-00001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3506" name="Group Box 18" hidden="1">
              <a:extLst>
                <a:ext uri="{63B3BB69-23CF-44E3-9099-C40C66FF867C}">
                  <a14:compatExt spid="_x0000_s63506"/>
                </a:ext>
                <a:ext uri="{FF2B5EF4-FFF2-40B4-BE49-F238E27FC236}">
                  <a16:creationId xmlns:a16="http://schemas.microsoft.com/office/drawing/2014/main" id="{00000000-0008-0000-0400-00001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3507" name="Group Box 6-1" hidden="1">
              <a:extLst>
                <a:ext uri="{63B3BB69-23CF-44E3-9099-C40C66FF867C}">
                  <a14:compatExt spid="_x0000_s63507"/>
                </a:ext>
                <a:ext uri="{FF2B5EF4-FFF2-40B4-BE49-F238E27FC236}">
                  <a16:creationId xmlns:a16="http://schemas.microsoft.com/office/drawing/2014/main" id="{00000000-0008-0000-0400-00001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3508" name="Group Box 5" hidden="1">
              <a:extLst>
                <a:ext uri="{63B3BB69-23CF-44E3-9099-C40C66FF867C}">
                  <a14:compatExt spid="_x0000_s63508"/>
                </a:ext>
                <a:ext uri="{FF2B5EF4-FFF2-40B4-BE49-F238E27FC236}">
                  <a16:creationId xmlns:a16="http://schemas.microsoft.com/office/drawing/2014/main" id="{00000000-0008-0000-0400-00001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3509" name="Group Box 21" hidden="1">
              <a:extLst>
                <a:ext uri="{63B3BB69-23CF-44E3-9099-C40C66FF867C}">
                  <a14:compatExt spid="_x0000_s63509"/>
                </a:ext>
                <a:ext uri="{FF2B5EF4-FFF2-40B4-BE49-F238E27FC236}">
                  <a16:creationId xmlns:a16="http://schemas.microsoft.com/office/drawing/2014/main" id="{00000000-0008-0000-0400-000015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51</xdr:row>
          <xdr:rowOff>0</xdr:rowOff>
        </xdr:to>
        <xdr:sp macro="" textlink="">
          <xdr:nvSpPr>
            <xdr:cNvPr id="64513" name="Group Box 19" hidden="1">
              <a:extLst>
                <a:ext uri="{63B3BB69-23CF-44E3-9099-C40C66FF867C}">
                  <a14:compatExt spid="_x0000_s64513"/>
                </a:ext>
                <a:ext uri="{FF2B5EF4-FFF2-40B4-BE49-F238E27FC236}">
                  <a16:creationId xmlns:a16="http://schemas.microsoft.com/office/drawing/2014/main" id="{00000000-0008-0000-0500-000001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51</xdr:row>
          <xdr:rowOff>0</xdr:rowOff>
        </xdr:to>
        <xdr:sp macro="" textlink="">
          <xdr:nvSpPr>
            <xdr:cNvPr id="64514" name="Group Box 18" hidden="1">
              <a:extLst>
                <a:ext uri="{63B3BB69-23CF-44E3-9099-C40C66FF867C}">
                  <a14:compatExt spid="_x0000_s64514"/>
                </a:ext>
                <a:ext uri="{FF2B5EF4-FFF2-40B4-BE49-F238E27FC236}">
                  <a16:creationId xmlns:a16="http://schemas.microsoft.com/office/drawing/2014/main" id="{00000000-0008-0000-0500-000002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50</xdr:row>
          <xdr:rowOff>0</xdr:rowOff>
        </xdr:to>
        <xdr:sp macro="" textlink="">
          <xdr:nvSpPr>
            <xdr:cNvPr id="64515" name="Group Box 13-2" hidden="1">
              <a:extLst>
                <a:ext uri="{63B3BB69-23CF-44E3-9099-C40C66FF867C}">
                  <a14:compatExt spid="_x0000_s64515"/>
                </a:ext>
                <a:ext uri="{FF2B5EF4-FFF2-40B4-BE49-F238E27FC236}">
                  <a16:creationId xmlns:a16="http://schemas.microsoft.com/office/drawing/2014/main" id="{00000000-0008-0000-0500-000003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51</xdr:row>
          <xdr:rowOff>0</xdr:rowOff>
        </xdr:to>
        <xdr:sp macro="" textlink="">
          <xdr:nvSpPr>
            <xdr:cNvPr id="64516" name="Group Box 13-1" hidden="1">
              <a:extLst>
                <a:ext uri="{63B3BB69-23CF-44E3-9099-C40C66FF867C}">
                  <a14:compatExt spid="_x0000_s64516"/>
                </a:ext>
                <a:ext uri="{FF2B5EF4-FFF2-40B4-BE49-F238E27FC236}">
                  <a16:creationId xmlns:a16="http://schemas.microsoft.com/office/drawing/2014/main" id="{00000000-0008-0000-0500-000004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52</xdr:row>
          <xdr:rowOff>0</xdr:rowOff>
        </xdr:to>
        <xdr:sp macro="" textlink="">
          <xdr:nvSpPr>
            <xdr:cNvPr id="64517" name="Group Box 12" hidden="1">
              <a:extLst>
                <a:ext uri="{63B3BB69-23CF-44E3-9099-C40C66FF867C}">
                  <a14:compatExt spid="_x0000_s64517"/>
                </a:ext>
                <a:ext uri="{FF2B5EF4-FFF2-40B4-BE49-F238E27FC236}">
                  <a16:creationId xmlns:a16="http://schemas.microsoft.com/office/drawing/2014/main" id="{00000000-0008-0000-0500-000005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49</xdr:row>
          <xdr:rowOff>0</xdr:rowOff>
        </xdr:from>
        <xdr:to>
          <xdr:col>15</xdr:col>
          <xdr:colOff>19050</xdr:colOff>
          <xdr:row>50</xdr:row>
          <xdr:rowOff>0</xdr:rowOff>
        </xdr:to>
        <xdr:sp macro="" textlink="">
          <xdr:nvSpPr>
            <xdr:cNvPr id="64518" name="Group Box 11" hidden="1">
              <a:extLst>
                <a:ext uri="{63B3BB69-23CF-44E3-9099-C40C66FF867C}">
                  <a14:compatExt spid="_x0000_s64518"/>
                </a:ext>
                <a:ext uri="{FF2B5EF4-FFF2-40B4-BE49-F238E27FC236}">
                  <a16:creationId xmlns:a16="http://schemas.microsoft.com/office/drawing/2014/main" id="{00000000-0008-0000-0500-000006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52</xdr:row>
          <xdr:rowOff>0</xdr:rowOff>
        </xdr:to>
        <xdr:sp macro="" textlink="">
          <xdr:nvSpPr>
            <xdr:cNvPr id="64519" name="Group Box 9" hidden="1">
              <a:extLst>
                <a:ext uri="{63B3BB69-23CF-44E3-9099-C40C66FF867C}">
                  <a14:compatExt spid="_x0000_s64519"/>
                </a:ext>
                <a:ext uri="{FF2B5EF4-FFF2-40B4-BE49-F238E27FC236}">
                  <a16:creationId xmlns:a16="http://schemas.microsoft.com/office/drawing/2014/main" id="{00000000-0008-0000-0500-000007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50</xdr:row>
          <xdr:rowOff>0</xdr:rowOff>
        </xdr:to>
        <xdr:sp macro="" textlink="">
          <xdr:nvSpPr>
            <xdr:cNvPr id="64520" name="Group Box 6-2" hidden="1">
              <a:extLst>
                <a:ext uri="{63B3BB69-23CF-44E3-9099-C40C66FF867C}">
                  <a14:compatExt spid="_x0000_s64520"/>
                </a:ext>
                <a:ext uri="{FF2B5EF4-FFF2-40B4-BE49-F238E27FC236}">
                  <a16:creationId xmlns:a16="http://schemas.microsoft.com/office/drawing/2014/main" id="{00000000-0008-0000-0500-000008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4521" name="Group Box 6-1" hidden="1">
              <a:extLst>
                <a:ext uri="{63B3BB69-23CF-44E3-9099-C40C66FF867C}">
                  <a14:compatExt spid="_x0000_s64521"/>
                </a:ext>
                <a:ext uri="{FF2B5EF4-FFF2-40B4-BE49-F238E27FC236}">
                  <a16:creationId xmlns:a16="http://schemas.microsoft.com/office/drawing/2014/main" id="{00000000-0008-0000-0500-000009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4522" name="Group Box 5" hidden="1">
              <a:extLst>
                <a:ext uri="{63B3BB69-23CF-44E3-9099-C40C66FF867C}">
                  <a14:compatExt spid="_x0000_s64522"/>
                </a:ext>
                <a:ext uri="{FF2B5EF4-FFF2-40B4-BE49-F238E27FC236}">
                  <a16:creationId xmlns:a16="http://schemas.microsoft.com/office/drawing/2014/main" id="{00000000-0008-0000-0500-00000A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4523" name="Group Box 4-2" hidden="1">
              <a:extLst>
                <a:ext uri="{63B3BB69-23CF-44E3-9099-C40C66FF867C}">
                  <a14:compatExt spid="_x0000_s64523"/>
                </a:ext>
                <a:ext uri="{FF2B5EF4-FFF2-40B4-BE49-F238E27FC236}">
                  <a16:creationId xmlns:a16="http://schemas.microsoft.com/office/drawing/2014/main" id="{00000000-0008-0000-0500-00000B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4524" name="Group Box 12" hidden="1">
              <a:extLst>
                <a:ext uri="{63B3BB69-23CF-44E3-9099-C40C66FF867C}">
                  <a14:compatExt spid="_x0000_s64524"/>
                </a:ext>
                <a:ext uri="{FF2B5EF4-FFF2-40B4-BE49-F238E27FC236}">
                  <a16:creationId xmlns:a16="http://schemas.microsoft.com/office/drawing/2014/main" id="{00000000-0008-0000-0500-00000C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4525" name="Group Box 6-1" hidden="1">
              <a:extLst>
                <a:ext uri="{63B3BB69-23CF-44E3-9099-C40C66FF867C}">
                  <a14:compatExt spid="_x0000_s64525"/>
                </a:ext>
                <a:ext uri="{FF2B5EF4-FFF2-40B4-BE49-F238E27FC236}">
                  <a16:creationId xmlns:a16="http://schemas.microsoft.com/office/drawing/2014/main" id="{00000000-0008-0000-0500-00000D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4526" name="Group Box 5" hidden="1">
              <a:extLst>
                <a:ext uri="{63B3BB69-23CF-44E3-9099-C40C66FF867C}">
                  <a14:compatExt spid="_x0000_s64526"/>
                </a:ext>
                <a:ext uri="{FF2B5EF4-FFF2-40B4-BE49-F238E27FC236}">
                  <a16:creationId xmlns:a16="http://schemas.microsoft.com/office/drawing/2014/main" id="{00000000-0008-0000-0500-00000E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4527" name="Group Box 15" hidden="1">
              <a:extLst>
                <a:ext uri="{63B3BB69-23CF-44E3-9099-C40C66FF867C}">
                  <a14:compatExt spid="_x0000_s64527"/>
                </a:ext>
                <a:ext uri="{FF2B5EF4-FFF2-40B4-BE49-F238E27FC236}">
                  <a16:creationId xmlns:a16="http://schemas.microsoft.com/office/drawing/2014/main" id="{00000000-0008-0000-0500-00000F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4528" name="Group Box 6-1" hidden="1">
              <a:extLst>
                <a:ext uri="{63B3BB69-23CF-44E3-9099-C40C66FF867C}">
                  <a14:compatExt spid="_x0000_s64528"/>
                </a:ext>
                <a:ext uri="{FF2B5EF4-FFF2-40B4-BE49-F238E27FC236}">
                  <a16:creationId xmlns:a16="http://schemas.microsoft.com/office/drawing/2014/main" id="{00000000-0008-0000-0500-000010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4529" name="Group Box 5" hidden="1">
              <a:extLst>
                <a:ext uri="{63B3BB69-23CF-44E3-9099-C40C66FF867C}">
                  <a14:compatExt spid="_x0000_s64529"/>
                </a:ext>
                <a:ext uri="{FF2B5EF4-FFF2-40B4-BE49-F238E27FC236}">
                  <a16:creationId xmlns:a16="http://schemas.microsoft.com/office/drawing/2014/main" id="{00000000-0008-0000-0500-000011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4530" name="Group Box 18" hidden="1">
              <a:extLst>
                <a:ext uri="{63B3BB69-23CF-44E3-9099-C40C66FF867C}">
                  <a14:compatExt spid="_x0000_s64530"/>
                </a:ext>
                <a:ext uri="{FF2B5EF4-FFF2-40B4-BE49-F238E27FC236}">
                  <a16:creationId xmlns:a16="http://schemas.microsoft.com/office/drawing/2014/main" id="{00000000-0008-0000-0500-000012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4531" name="Group Box 6-1" hidden="1">
              <a:extLst>
                <a:ext uri="{63B3BB69-23CF-44E3-9099-C40C66FF867C}">
                  <a14:compatExt spid="_x0000_s64531"/>
                </a:ext>
                <a:ext uri="{FF2B5EF4-FFF2-40B4-BE49-F238E27FC236}">
                  <a16:creationId xmlns:a16="http://schemas.microsoft.com/office/drawing/2014/main" id="{00000000-0008-0000-0500-000013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4532" name="Group Box 5" hidden="1">
              <a:extLst>
                <a:ext uri="{63B3BB69-23CF-44E3-9099-C40C66FF867C}">
                  <a14:compatExt spid="_x0000_s64532"/>
                </a:ext>
                <a:ext uri="{FF2B5EF4-FFF2-40B4-BE49-F238E27FC236}">
                  <a16:creationId xmlns:a16="http://schemas.microsoft.com/office/drawing/2014/main" id="{00000000-0008-0000-0500-000014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4533" name="Group Box 21" hidden="1">
              <a:extLst>
                <a:ext uri="{63B3BB69-23CF-44E3-9099-C40C66FF867C}">
                  <a14:compatExt spid="_x0000_s64533"/>
                </a:ext>
                <a:ext uri="{FF2B5EF4-FFF2-40B4-BE49-F238E27FC236}">
                  <a16:creationId xmlns:a16="http://schemas.microsoft.com/office/drawing/2014/main" id="{00000000-0008-0000-0500-000015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51</xdr:row>
          <xdr:rowOff>0</xdr:rowOff>
        </xdr:to>
        <xdr:sp macro="" textlink="">
          <xdr:nvSpPr>
            <xdr:cNvPr id="65537" name="Group Box 19" hidden="1">
              <a:extLst>
                <a:ext uri="{63B3BB69-23CF-44E3-9099-C40C66FF867C}">
                  <a14:compatExt spid="_x0000_s65537"/>
                </a:ext>
                <a:ext uri="{FF2B5EF4-FFF2-40B4-BE49-F238E27FC236}">
                  <a16:creationId xmlns:a16="http://schemas.microsoft.com/office/drawing/2014/main" id="{00000000-0008-0000-0600-000001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51</xdr:row>
          <xdr:rowOff>0</xdr:rowOff>
        </xdr:to>
        <xdr:sp macro="" textlink="">
          <xdr:nvSpPr>
            <xdr:cNvPr id="65538" name="Group Box 18" hidden="1">
              <a:extLst>
                <a:ext uri="{63B3BB69-23CF-44E3-9099-C40C66FF867C}">
                  <a14:compatExt spid="_x0000_s65538"/>
                </a:ext>
                <a:ext uri="{FF2B5EF4-FFF2-40B4-BE49-F238E27FC236}">
                  <a16:creationId xmlns:a16="http://schemas.microsoft.com/office/drawing/2014/main" id="{00000000-0008-0000-0600-000002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50</xdr:row>
          <xdr:rowOff>0</xdr:rowOff>
        </xdr:to>
        <xdr:sp macro="" textlink="">
          <xdr:nvSpPr>
            <xdr:cNvPr id="65539" name="Group Box 13-2" hidden="1">
              <a:extLst>
                <a:ext uri="{63B3BB69-23CF-44E3-9099-C40C66FF867C}">
                  <a14:compatExt spid="_x0000_s65539"/>
                </a:ext>
                <a:ext uri="{FF2B5EF4-FFF2-40B4-BE49-F238E27FC236}">
                  <a16:creationId xmlns:a16="http://schemas.microsoft.com/office/drawing/2014/main" id="{00000000-0008-0000-0600-000003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51</xdr:row>
          <xdr:rowOff>0</xdr:rowOff>
        </xdr:to>
        <xdr:sp macro="" textlink="">
          <xdr:nvSpPr>
            <xdr:cNvPr id="65540" name="Group Box 13-1" hidden="1">
              <a:extLst>
                <a:ext uri="{63B3BB69-23CF-44E3-9099-C40C66FF867C}">
                  <a14:compatExt spid="_x0000_s65540"/>
                </a:ext>
                <a:ext uri="{FF2B5EF4-FFF2-40B4-BE49-F238E27FC236}">
                  <a16:creationId xmlns:a16="http://schemas.microsoft.com/office/drawing/2014/main" id="{00000000-0008-0000-0600-000004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52</xdr:row>
          <xdr:rowOff>0</xdr:rowOff>
        </xdr:to>
        <xdr:sp macro="" textlink="">
          <xdr:nvSpPr>
            <xdr:cNvPr id="65541" name="Group Box 12" hidden="1">
              <a:extLst>
                <a:ext uri="{63B3BB69-23CF-44E3-9099-C40C66FF867C}">
                  <a14:compatExt spid="_x0000_s65541"/>
                </a:ext>
                <a:ext uri="{FF2B5EF4-FFF2-40B4-BE49-F238E27FC236}">
                  <a16:creationId xmlns:a16="http://schemas.microsoft.com/office/drawing/2014/main" id="{00000000-0008-0000-0600-000005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49</xdr:row>
          <xdr:rowOff>0</xdr:rowOff>
        </xdr:from>
        <xdr:to>
          <xdr:col>15</xdr:col>
          <xdr:colOff>19050</xdr:colOff>
          <xdr:row>50</xdr:row>
          <xdr:rowOff>0</xdr:rowOff>
        </xdr:to>
        <xdr:sp macro="" textlink="">
          <xdr:nvSpPr>
            <xdr:cNvPr id="65542" name="Group Box 11" hidden="1">
              <a:extLst>
                <a:ext uri="{63B3BB69-23CF-44E3-9099-C40C66FF867C}">
                  <a14:compatExt spid="_x0000_s65542"/>
                </a:ext>
                <a:ext uri="{FF2B5EF4-FFF2-40B4-BE49-F238E27FC236}">
                  <a16:creationId xmlns:a16="http://schemas.microsoft.com/office/drawing/2014/main" id="{00000000-0008-0000-0600-000006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52</xdr:row>
          <xdr:rowOff>0</xdr:rowOff>
        </xdr:to>
        <xdr:sp macro="" textlink="">
          <xdr:nvSpPr>
            <xdr:cNvPr id="65543" name="Group Box 9" hidden="1">
              <a:extLst>
                <a:ext uri="{63B3BB69-23CF-44E3-9099-C40C66FF867C}">
                  <a14:compatExt spid="_x0000_s65543"/>
                </a:ext>
                <a:ext uri="{FF2B5EF4-FFF2-40B4-BE49-F238E27FC236}">
                  <a16:creationId xmlns:a16="http://schemas.microsoft.com/office/drawing/2014/main" id="{00000000-0008-0000-0600-000007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15</xdr:col>
          <xdr:colOff>19050</xdr:colOff>
          <xdr:row>50</xdr:row>
          <xdr:rowOff>0</xdr:rowOff>
        </xdr:to>
        <xdr:sp macro="" textlink="">
          <xdr:nvSpPr>
            <xdr:cNvPr id="65544" name="Group Box 6-2" hidden="1">
              <a:extLst>
                <a:ext uri="{63B3BB69-23CF-44E3-9099-C40C66FF867C}">
                  <a14:compatExt spid="_x0000_s65544"/>
                </a:ext>
                <a:ext uri="{FF2B5EF4-FFF2-40B4-BE49-F238E27FC236}">
                  <a16:creationId xmlns:a16="http://schemas.microsoft.com/office/drawing/2014/main" id="{00000000-0008-0000-0600-000008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5545" name="Group Box 6-1" hidden="1">
              <a:extLst>
                <a:ext uri="{63B3BB69-23CF-44E3-9099-C40C66FF867C}">
                  <a14:compatExt spid="_x0000_s65545"/>
                </a:ext>
                <a:ext uri="{FF2B5EF4-FFF2-40B4-BE49-F238E27FC236}">
                  <a16:creationId xmlns:a16="http://schemas.microsoft.com/office/drawing/2014/main" id="{00000000-0008-0000-0600-000009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5546" name="Group Box 5" hidden="1">
              <a:extLst>
                <a:ext uri="{63B3BB69-23CF-44E3-9099-C40C66FF867C}">
                  <a14:compatExt spid="_x0000_s65546"/>
                </a:ext>
                <a:ext uri="{FF2B5EF4-FFF2-40B4-BE49-F238E27FC236}">
                  <a16:creationId xmlns:a16="http://schemas.microsoft.com/office/drawing/2014/main" id="{00000000-0008-0000-0600-00000A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5547" name="Group Box 4-2" hidden="1">
              <a:extLst>
                <a:ext uri="{63B3BB69-23CF-44E3-9099-C40C66FF867C}">
                  <a14:compatExt spid="_x0000_s65547"/>
                </a:ext>
                <a:ext uri="{FF2B5EF4-FFF2-40B4-BE49-F238E27FC236}">
                  <a16:creationId xmlns:a16="http://schemas.microsoft.com/office/drawing/2014/main" id="{00000000-0008-0000-0600-00000B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5548" name="Group Box 12" hidden="1">
              <a:extLst>
                <a:ext uri="{63B3BB69-23CF-44E3-9099-C40C66FF867C}">
                  <a14:compatExt spid="_x0000_s65548"/>
                </a:ext>
                <a:ext uri="{FF2B5EF4-FFF2-40B4-BE49-F238E27FC236}">
                  <a16:creationId xmlns:a16="http://schemas.microsoft.com/office/drawing/2014/main" id="{00000000-0008-0000-0600-00000C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5549" name="Group Box 6-1" hidden="1">
              <a:extLst>
                <a:ext uri="{63B3BB69-23CF-44E3-9099-C40C66FF867C}">
                  <a14:compatExt spid="_x0000_s65549"/>
                </a:ext>
                <a:ext uri="{FF2B5EF4-FFF2-40B4-BE49-F238E27FC236}">
                  <a16:creationId xmlns:a16="http://schemas.microsoft.com/office/drawing/2014/main" id="{00000000-0008-0000-0600-00000D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5550" name="Group Box 5" hidden="1">
              <a:extLst>
                <a:ext uri="{63B3BB69-23CF-44E3-9099-C40C66FF867C}">
                  <a14:compatExt spid="_x0000_s65550"/>
                </a:ext>
                <a:ext uri="{FF2B5EF4-FFF2-40B4-BE49-F238E27FC236}">
                  <a16:creationId xmlns:a16="http://schemas.microsoft.com/office/drawing/2014/main" id="{00000000-0008-0000-0600-00000E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5551" name="Group Box 15" hidden="1">
              <a:extLst>
                <a:ext uri="{63B3BB69-23CF-44E3-9099-C40C66FF867C}">
                  <a14:compatExt spid="_x0000_s65551"/>
                </a:ext>
                <a:ext uri="{FF2B5EF4-FFF2-40B4-BE49-F238E27FC236}">
                  <a16:creationId xmlns:a16="http://schemas.microsoft.com/office/drawing/2014/main" id="{00000000-0008-0000-0600-00000F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5552" name="Group Box 6-1" hidden="1">
              <a:extLst>
                <a:ext uri="{63B3BB69-23CF-44E3-9099-C40C66FF867C}">
                  <a14:compatExt spid="_x0000_s65552"/>
                </a:ext>
                <a:ext uri="{FF2B5EF4-FFF2-40B4-BE49-F238E27FC236}">
                  <a16:creationId xmlns:a16="http://schemas.microsoft.com/office/drawing/2014/main" id="{00000000-0008-0000-0600-000010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5553" name="Group Box 5" hidden="1">
              <a:extLst>
                <a:ext uri="{63B3BB69-23CF-44E3-9099-C40C66FF867C}">
                  <a14:compatExt spid="_x0000_s65553"/>
                </a:ext>
                <a:ext uri="{FF2B5EF4-FFF2-40B4-BE49-F238E27FC236}">
                  <a16:creationId xmlns:a16="http://schemas.microsoft.com/office/drawing/2014/main" id="{00000000-0008-0000-0600-000011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5554" name="Group Box 18" hidden="1">
              <a:extLst>
                <a:ext uri="{63B3BB69-23CF-44E3-9099-C40C66FF867C}">
                  <a14:compatExt spid="_x0000_s65554"/>
                </a:ext>
                <a:ext uri="{FF2B5EF4-FFF2-40B4-BE49-F238E27FC236}">
                  <a16:creationId xmlns:a16="http://schemas.microsoft.com/office/drawing/2014/main" id="{00000000-0008-0000-0600-000012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5555" name="Group Box 6-1" hidden="1">
              <a:extLst>
                <a:ext uri="{63B3BB69-23CF-44E3-9099-C40C66FF867C}">
                  <a14:compatExt spid="_x0000_s65555"/>
                </a:ext>
                <a:ext uri="{FF2B5EF4-FFF2-40B4-BE49-F238E27FC236}">
                  <a16:creationId xmlns:a16="http://schemas.microsoft.com/office/drawing/2014/main" id="{00000000-0008-0000-0600-000013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5556" name="Group Box 5" hidden="1">
              <a:extLst>
                <a:ext uri="{63B3BB69-23CF-44E3-9099-C40C66FF867C}">
                  <a14:compatExt spid="_x0000_s65556"/>
                </a:ext>
                <a:ext uri="{FF2B5EF4-FFF2-40B4-BE49-F238E27FC236}">
                  <a16:creationId xmlns:a16="http://schemas.microsoft.com/office/drawing/2014/main" id="{00000000-0008-0000-0600-000014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15</xdr:col>
          <xdr:colOff>19050</xdr:colOff>
          <xdr:row>47</xdr:row>
          <xdr:rowOff>47625</xdr:rowOff>
        </xdr:to>
        <xdr:sp macro="" textlink="">
          <xdr:nvSpPr>
            <xdr:cNvPr id="65557" name="Group Box 21" hidden="1">
              <a:extLst>
                <a:ext uri="{63B3BB69-23CF-44E3-9099-C40C66FF867C}">
                  <a14:compatExt spid="_x0000_s65557"/>
                </a:ext>
                <a:ext uri="{FF2B5EF4-FFF2-40B4-BE49-F238E27FC236}">
                  <a16:creationId xmlns:a16="http://schemas.microsoft.com/office/drawing/2014/main" id="{00000000-0008-0000-0600-000015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2" Type="http://schemas.openxmlformats.org/officeDocument/2006/relationships/drawing" Target="../drawings/drawing1.xml" />
  <Relationship Id="rId16" Type="http://schemas.openxmlformats.org/officeDocument/2006/relationships/comments" Target="../comments1.xml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10" Type="http://schemas.openxmlformats.org/officeDocument/2006/relationships/ctrlProp" Target="../ctrlProps/ctrlProp7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</Relationships>
</file>

<file path=xl/worksheets/_rels/sheet2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17.xml" />
  <Relationship Id="rId13" Type="http://schemas.openxmlformats.org/officeDocument/2006/relationships/ctrlProp" Target="../ctrlProps/ctrlProp22.xml" />
  <Relationship Id="rId3" Type="http://schemas.openxmlformats.org/officeDocument/2006/relationships/vmlDrawing" Target="../drawings/vmlDrawing2.vml" />
  <Relationship Id="rId7" Type="http://schemas.openxmlformats.org/officeDocument/2006/relationships/ctrlProp" Target="../ctrlProps/ctrlProp16.xml" />
  <Relationship Id="rId12" Type="http://schemas.openxmlformats.org/officeDocument/2006/relationships/ctrlProp" Target="../ctrlProps/ctrlProp21.xml" />
  <Relationship Id="rId2" Type="http://schemas.openxmlformats.org/officeDocument/2006/relationships/drawing" Target="../drawings/drawing2.xml" />
  <Relationship Id="rId16" Type="http://schemas.openxmlformats.org/officeDocument/2006/relationships/comments" Target="../comments2.xml" />
  <Relationship Id="rId6" Type="http://schemas.openxmlformats.org/officeDocument/2006/relationships/ctrlProp" Target="../ctrlProps/ctrlProp15.xml" />
  <Relationship Id="rId11" Type="http://schemas.openxmlformats.org/officeDocument/2006/relationships/ctrlProp" Target="../ctrlProps/ctrlProp20.xml" />
  <Relationship Id="rId5" Type="http://schemas.openxmlformats.org/officeDocument/2006/relationships/ctrlProp" Target="../ctrlProps/ctrlProp14.xml" />
  <Relationship Id="rId15" Type="http://schemas.openxmlformats.org/officeDocument/2006/relationships/ctrlProp" Target="../ctrlProps/ctrlProp24.xml" />
  <Relationship Id="rId10" Type="http://schemas.openxmlformats.org/officeDocument/2006/relationships/ctrlProp" Target="../ctrlProps/ctrlProp19.xml" />
  <Relationship Id="rId4" Type="http://schemas.openxmlformats.org/officeDocument/2006/relationships/ctrlProp" Target="../ctrlProps/ctrlProp13.xml" />
  <Relationship Id="rId9" Type="http://schemas.openxmlformats.org/officeDocument/2006/relationships/ctrlProp" Target="../ctrlProps/ctrlProp18.xml" />
  <Relationship Id="rId14" Type="http://schemas.openxmlformats.org/officeDocument/2006/relationships/ctrlProp" Target="../ctrlProps/ctrlProp23.xml" />
</Relationships>
</file>

<file path=xl/worksheets/_rels/sheet3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29.xml" />
  <Relationship Id="rId13" Type="http://schemas.openxmlformats.org/officeDocument/2006/relationships/ctrlProp" Target="../ctrlProps/ctrlProp34.xml" />
  <Relationship Id="rId18" Type="http://schemas.openxmlformats.org/officeDocument/2006/relationships/ctrlProp" Target="../ctrlProps/ctrlProp39.xml" />
  <Relationship Id="rId3" Type="http://schemas.openxmlformats.org/officeDocument/2006/relationships/vmlDrawing" Target="../drawings/vmlDrawing3.vml" />
  <Relationship Id="rId21" Type="http://schemas.openxmlformats.org/officeDocument/2006/relationships/ctrlProp" Target="../ctrlProps/ctrlProp42.xml" />
  <Relationship Id="rId7" Type="http://schemas.openxmlformats.org/officeDocument/2006/relationships/ctrlProp" Target="../ctrlProps/ctrlProp28.xml" />
  <Relationship Id="rId12" Type="http://schemas.openxmlformats.org/officeDocument/2006/relationships/ctrlProp" Target="../ctrlProps/ctrlProp33.xml" />
  <Relationship Id="rId17" Type="http://schemas.openxmlformats.org/officeDocument/2006/relationships/ctrlProp" Target="../ctrlProps/ctrlProp38.xml" />
  <Relationship Id="rId25" Type="http://schemas.openxmlformats.org/officeDocument/2006/relationships/comments" Target="../comments3.xml" />
  <Relationship Id="rId2" Type="http://schemas.openxmlformats.org/officeDocument/2006/relationships/drawing" Target="../drawings/drawing3.xml" />
  <Relationship Id="rId16" Type="http://schemas.openxmlformats.org/officeDocument/2006/relationships/ctrlProp" Target="../ctrlProps/ctrlProp37.xml" />
  <Relationship Id="rId20" Type="http://schemas.openxmlformats.org/officeDocument/2006/relationships/ctrlProp" Target="../ctrlProps/ctrlProp41.xml" />
  <Relationship Id="rId6" Type="http://schemas.openxmlformats.org/officeDocument/2006/relationships/ctrlProp" Target="../ctrlProps/ctrlProp27.xml" />
  <Relationship Id="rId11" Type="http://schemas.openxmlformats.org/officeDocument/2006/relationships/ctrlProp" Target="../ctrlProps/ctrlProp32.xml" />
  <Relationship Id="rId24" Type="http://schemas.openxmlformats.org/officeDocument/2006/relationships/ctrlProp" Target="../ctrlProps/ctrlProp45.xml" />
  <Relationship Id="rId5" Type="http://schemas.openxmlformats.org/officeDocument/2006/relationships/ctrlProp" Target="../ctrlProps/ctrlProp26.xml" />
  <Relationship Id="rId15" Type="http://schemas.openxmlformats.org/officeDocument/2006/relationships/ctrlProp" Target="../ctrlProps/ctrlProp36.xml" />
  <Relationship Id="rId23" Type="http://schemas.openxmlformats.org/officeDocument/2006/relationships/ctrlProp" Target="../ctrlProps/ctrlProp44.xml" />
  <Relationship Id="rId10" Type="http://schemas.openxmlformats.org/officeDocument/2006/relationships/ctrlProp" Target="../ctrlProps/ctrlProp31.xml" />
  <Relationship Id="rId19" Type="http://schemas.openxmlformats.org/officeDocument/2006/relationships/ctrlProp" Target="../ctrlProps/ctrlProp40.xml" />
  <Relationship Id="rId4" Type="http://schemas.openxmlformats.org/officeDocument/2006/relationships/ctrlProp" Target="../ctrlProps/ctrlProp25.xml" />
  <Relationship Id="rId9" Type="http://schemas.openxmlformats.org/officeDocument/2006/relationships/ctrlProp" Target="../ctrlProps/ctrlProp30.xml" />
  <Relationship Id="rId14" Type="http://schemas.openxmlformats.org/officeDocument/2006/relationships/ctrlProp" Target="../ctrlProps/ctrlProp35.xml" />
  <Relationship Id="rId22" Type="http://schemas.openxmlformats.org/officeDocument/2006/relationships/ctrlProp" Target="../ctrlProps/ctrlProp43.xml" />
</Relationships>
</file>

<file path=xl/worksheets/_rels/sheet4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0.xml" />
  <Relationship Id="rId13" Type="http://schemas.openxmlformats.org/officeDocument/2006/relationships/ctrlProp" Target="../ctrlProps/ctrlProp55.xml" />
  <Relationship Id="rId18" Type="http://schemas.openxmlformats.org/officeDocument/2006/relationships/ctrlProp" Target="../ctrlProps/ctrlProp60.xml" />
  <Relationship Id="rId3" Type="http://schemas.openxmlformats.org/officeDocument/2006/relationships/vmlDrawing" Target="../drawings/vmlDrawing4.vml" />
  <Relationship Id="rId21" Type="http://schemas.openxmlformats.org/officeDocument/2006/relationships/ctrlProp" Target="../ctrlProps/ctrlProp63.xml" />
  <Relationship Id="rId7" Type="http://schemas.openxmlformats.org/officeDocument/2006/relationships/ctrlProp" Target="../ctrlProps/ctrlProp49.xml" />
  <Relationship Id="rId12" Type="http://schemas.openxmlformats.org/officeDocument/2006/relationships/ctrlProp" Target="../ctrlProps/ctrlProp54.xml" />
  <Relationship Id="rId17" Type="http://schemas.openxmlformats.org/officeDocument/2006/relationships/ctrlProp" Target="../ctrlProps/ctrlProp59.xml" />
  <Relationship Id="rId25" Type="http://schemas.openxmlformats.org/officeDocument/2006/relationships/comments" Target="../comments4.xml" />
  <Relationship Id="rId2" Type="http://schemas.openxmlformats.org/officeDocument/2006/relationships/drawing" Target="../drawings/drawing4.xml" />
  <Relationship Id="rId16" Type="http://schemas.openxmlformats.org/officeDocument/2006/relationships/ctrlProp" Target="../ctrlProps/ctrlProp58.xml" />
  <Relationship Id="rId20" Type="http://schemas.openxmlformats.org/officeDocument/2006/relationships/ctrlProp" Target="../ctrlProps/ctrlProp62.xml" />
  <Relationship Id="rId6" Type="http://schemas.openxmlformats.org/officeDocument/2006/relationships/ctrlProp" Target="../ctrlProps/ctrlProp48.xml" />
  <Relationship Id="rId11" Type="http://schemas.openxmlformats.org/officeDocument/2006/relationships/ctrlProp" Target="../ctrlProps/ctrlProp53.xml" />
  <Relationship Id="rId24" Type="http://schemas.openxmlformats.org/officeDocument/2006/relationships/ctrlProp" Target="../ctrlProps/ctrlProp66.xml" />
  <Relationship Id="rId5" Type="http://schemas.openxmlformats.org/officeDocument/2006/relationships/ctrlProp" Target="../ctrlProps/ctrlProp47.xml" />
  <Relationship Id="rId15" Type="http://schemas.openxmlformats.org/officeDocument/2006/relationships/ctrlProp" Target="../ctrlProps/ctrlProp57.xml" />
  <Relationship Id="rId23" Type="http://schemas.openxmlformats.org/officeDocument/2006/relationships/ctrlProp" Target="../ctrlProps/ctrlProp65.xml" />
  <Relationship Id="rId10" Type="http://schemas.openxmlformats.org/officeDocument/2006/relationships/ctrlProp" Target="../ctrlProps/ctrlProp52.xml" />
  <Relationship Id="rId19" Type="http://schemas.openxmlformats.org/officeDocument/2006/relationships/ctrlProp" Target="../ctrlProps/ctrlProp61.xml" />
  <Relationship Id="rId4" Type="http://schemas.openxmlformats.org/officeDocument/2006/relationships/ctrlProp" Target="../ctrlProps/ctrlProp46.xml" />
  <Relationship Id="rId9" Type="http://schemas.openxmlformats.org/officeDocument/2006/relationships/ctrlProp" Target="../ctrlProps/ctrlProp51.xml" />
  <Relationship Id="rId14" Type="http://schemas.openxmlformats.org/officeDocument/2006/relationships/ctrlProp" Target="../ctrlProps/ctrlProp56.xml" />
  <Relationship Id="rId22" Type="http://schemas.openxmlformats.org/officeDocument/2006/relationships/ctrlProp" Target="../ctrlProps/ctrlProp64.xml" />
</Relationships>
</file>

<file path=xl/worksheets/_rels/sheet5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71.xml" />
  <Relationship Id="rId13" Type="http://schemas.openxmlformats.org/officeDocument/2006/relationships/ctrlProp" Target="../ctrlProps/ctrlProp76.xml" />
  <Relationship Id="rId18" Type="http://schemas.openxmlformats.org/officeDocument/2006/relationships/ctrlProp" Target="../ctrlProps/ctrlProp81.xml" />
  <Relationship Id="rId3" Type="http://schemas.openxmlformats.org/officeDocument/2006/relationships/vmlDrawing" Target="../drawings/vmlDrawing5.vml" />
  <Relationship Id="rId21" Type="http://schemas.openxmlformats.org/officeDocument/2006/relationships/ctrlProp" Target="../ctrlProps/ctrlProp84.xml" />
  <Relationship Id="rId7" Type="http://schemas.openxmlformats.org/officeDocument/2006/relationships/ctrlProp" Target="../ctrlProps/ctrlProp70.xml" />
  <Relationship Id="rId12" Type="http://schemas.openxmlformats.org/officeDocument/2006/relationships/ctrlProp" Target="../ctrlProps/ctrlProp75.xml" />
  <Relationship Id="rId17" Type="http://schemas.openxmlformats.org/officeDocument/2006/relationships/ctrlProp" Target="../ctrlProps/ctrlProp80.xml" />
  <Relationship Id="rId25" Type="http://schemas.openxmlformats.org/officeDocument/2006/relationships/comments" Target="../comments5.xml" />
  <Relationship Id="rId2" Type="http://schemas.openxmlformats.org/officeDocument/2006/relationships/drawing" Target="../drawings/drawing5.xml" />
  <Relationship Id="rId16" Type="http://schemas.openxmlformats.org/officeDocument/2006/relationships/ctrlProp" Target="../ctrlProps/ctrlProp79.xml" />
  <Relationship Id="rId20" Type="http://schemas.openxmlformats.org/officeDocument/2006/relationships/ctrlProp" Target="../ctrlProps/ctrlProp83.xml" />
  <Relationship Id="rId6" Type="http://schemas.openxmlformats.org/officeDocument/2006/relationships/ctrlProp" Target="../ctrlProps/ctrlProp69.xml" />
  <Relationship Id="rId11" Type="http://schemas.openxmlformats.org/officeDocument/2006/relationships/ctrlProp" Target="../ctrlProps/ctrlProp74.xml" />
  <Relationship Id="rId24" Type="http://schemas.openxmlformats.org/officeDocument/2006/relationships/ctrlProp" Target="../ctrlProps/ctrlProp87.xml" />
  <Relationship Id="rId5" Type="http://schemas.openxmlformats.org/officeDocument/2006/relationships/ctrlProp" Target="../ctrlProps/ctrlProp68.xml" />
  <Relationship Id="rId15" Type="http://schemas.openxmlformats.org/officeDocument/2006/relationships/ctrlProp" Target="../ctrlProps/ctrlProp78.xml" />
  <Relationship Id="rId23" Type="http://schemas.openxmlformats.org/officeDocument/2006/relationships/ctrlProp" Target="../ctrlProps/ctrlProp86.xml" />
  <Relationship Id="rId10" Type="http://schemas.openxmlformats.org/officeDocument/2006/relationships/ctrlProp" Target="../ctrlProps/ctrlProp73.xml" />
  <Relationship Id="rId19" Type="http://schemas.openxmlformats.org/officeDocument/2006/relationships/ctrlProp" Target="../ctrlProps/ctrlProp82.xml" />
  <Relationship Id="rId4" Type="http://schemas.openxmlformats.org/officeDocument/2006/relationships/ctrlProp" Target="../ctrlProps/ctrlProp67.xml" />
  <Relationship Id="rId9" Type="http://schemas.openxmlformats.org/officeDocument/2006/relationships/ctrlProp" Target="../ctrlProps/ctrlProp72.xml" />
  <Relationship Id="rId14" Type="http://schemas.openxmlformats.org/officeDocument/2006/relationships/ctrlProp" Target="../ctrlProps/ctrlProp77.xml" />
  <Relationship Id="rId22" Type="http://schemas.openxmlformats.org/officeDocument/2006/relationships/ctrlProp" Target="../ctrlProps/ctrlProp85.xml" />
</Relationships>
</file>

<file path=xl/worksheets/_rels/sheet6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92.xml" />
  <Relationship Id="rId13" Type="http://schemas.openxmlformats.org/officeDocument/2006/relationships/ctrlProp" Target="../ctrlProps/ctrlProp97.xml" />
  <Relationship Id="rId18" Type="http://schemas.openxmlformats.org/officeDocument/2006/relationships/ctrlProp" Target="../ctrlProps/ctrlProp102.xml" />
  <Relationship Id="rId3" Type="http://schemas.openxmlformats.org/officeDocument/2006/relationships/vmlDrawing" Target="../drawings/vmlDrawing6.vml" />
  <Relationship Id="rId21" Type="http://schemas.openxmlformats.org/officeDocument/2006/relationships/ctrlProp" Target="../ctrlProps/ctrlProp105.xml" />
  <Relationship Id="rId7" Type="http://schemas.openxmlformats.org/officeDocument/2006/relationships/ctrlProp" Target="../ctrlProps/ctrlProp91.xml" />
  <Relationship Id="rId12" Type="http://schemas.openxmlformats.org/officeDocument/2006/relationships/ctrlProp" Target="../ctrlProps/ctrlProp96.xml" />
  <Relationship Id="rId17" Type="http://schemas.openxmlformats.org/officeDocument/2006/relationships/ctrlProp" Target="../ctrlProps/ctrlProp101.xml" />
  <Relationship Id="rId25" Type="http://schemas.openxmlformats.org/officeDocument/2006/relationships/comments" Target="../comments6.xml" />
  <Relationship Id="rId2" Type="http://schemas.openxmlformats.org/officeDocument/2006/relationships/drawing" Target="../drawings/drawing6.xml" />
  <Relationship Id="rId16" Type="http://schemas.openxmlformats.org/officeDocument/2006/relationships/ctrlProp" Target="../ctrlProps/ctrlProp100.xml" />
  <Relationship Id="rId20" Type="http://schemas.openxmlformats.org/officeDocument/2006/relationships/ctrlProp" Target="../ctrlProps/ctrlProp104.xml" />
  <Relationship Id="rId6" Type="http://schemas.openxmlformats.org/officeDocument/2006/relationships/ctrlProp" Target="../ctrlProps/ctrlProp90.xml" />
  <Relationship Id="rId11" Type="http://schemas.openxmlformats.org/officeDocument/2006/relationships/ctrlProp" Target="../ctrlProps/ctrlProp95.xml" />
  <Relationship Id="rId24" Type="http://schemas.openxmlformats.org/officeDocument/2006/relationships/ctrlProp" Target="../ctrlProps/ctrlProp108.xml" />
  <Relationship Id="rId5" Type="http://schemas.openxmlformats.org/officeDocument/2006/relationships/ctrlProp" Target="../ctrlProps/ctrlProp89.xml" />
  <Relationship Id="rId15" Type="http://schemas.openxmlformats.org/officeDocument/2006/relationships/ctrlProp" Target="../ctrlProps/ctrlProp99.xml" />
  <Relationship Id="rId23" Type="http://schemas.openxmlformats.org/officeDocument/2006/relationships/ctrlProp" Target="../ctrlProps/ctrlProp107.xml" />
  <Relationship Id="rId10" Type="http://schemas.openxmlformats.org/officeDocument/2006/relationships/ctrlProp" Target="../ctrlProps/ctrlProp94.xml" />
  <Relationship Id="rId19" Type="http://schemas.openxmlformats.org/officeDocument/2006/relationships/ctrlProp" Target="../ctrlProps/ctrlProp103.xml" />
  <Relationship Id="rId4" Type="http://schemas.openxmlformats.org/officeDocument/2006/relationships/ctrlProp" Target="../ctrlProps/ctrlProp88.xml" />
  <Relationship Id="rId9" Type="http://schemas.openxmlformats.org/officeDocument/2006/relationships/ctrlProp" Target="../ctrlProps/ctrlProp93.xml" />
  <Relationship Id="rId14" Type="http://schemas.openxmlformats.org/officeDocument/2006/relationships/ctrlProp" Target="../ctrlProps/ctrlProp98.xml" />
  <Relationship Id="rId22" Type="http://schemas.openxmlformats.org/officeDocument/2006/relationships/ctrlProp" Target="../ctrlProps/ctrlProp106.xml" />
</Relationships>
</file>

<file path=xl/worksheets/_rels/sheet7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113.xml" />
  <Relationship Id="rId13" Type="http://schemas.openxmlformats.org/officeDocument/2006/relationships/ctrlProp" Target="../ctrlProps/ctrlProp118.xml" />
  <Relationship Id="rId18" Type="http://schemas.openxmlformats.org/officeDocument/2006/relationships/ctrlProp" Target="../ctrlProps/ctrlProp123.xml" />
  <Relationship Id="rId3" Type="http://schemas.openxmlformats.org/officeDocument/2006/relationships/vmlDrawing" Target="../drawings/vmlDrawing7.vml" />
  <Relationship Id="rId21" Type="http://schemas.openxmlformats.org/officeDocument/2006/relationships/ctrlProp" Target="../ctrlProps/ctrlProp126.xml" />
  <Relationship Id="rId7" Type="http://schemas.openxmlformats.org/officeDocument/2006/relationships/ctrlProp" Target="../ctrlProps/ctrlProp112.xml" />
  <Relationship Id="rId12" Type="http://schemas.openxmlformats.org/officeDocument/2006/relationships/ctrlProp" Target="../ctrlProps/ctrlProp117.xml" />
  <Relationship Id="rId17" Type="http://schemas.openxmlformats.org/officeDocument/2006/relationships/ctrlProp" Target="../ctrlProps/ctrlProp122.xml" />
  <Relationship Id="rId25" Type="http://schemas.openxmlformats.org/officeDocument/2006/relationships/comments" Target="../comments7.xml" />
  <Relationship Id="rId2" Type="http://schemas.openxmlformats.org/officeDocument/2006/relationships/drawing" Target="../drawings/drawing7.xml" />
  <Relationship Id="rId16" Type="http://schemas.openxmlformats.org/officeDocument/2006/relationships/ctrlProp" Target="../ctrlProps/ctrlProp121.xml" />
  <Relationship Id="rId20" Type="http://schemas.openxmlformats.org/officeDocument/2006/relationships/ctrlProp" Target="../ctrlProps/ctrlProp125.xml" />
  <Relationship Id="rId6" Type="http://schemas.openxmlformats.org/officeDocument/2006/relationships/ctrlProp" Target="../ctrlProps/ctrlProp111.xml" />
  <Relationship Id="rId11" Type="http://schemas.openxmlformats.org/officeDocument/2006/relationships/ctrlProp" Target="../ctrlProps/ctrlProp116.xml" />
  <Relationship Id="rId24" Type="http://schemas.openxmlformats.org/officeDocument/2006/relationships/ctrlProp" Target="../ctrlProps/ctrlProp129.xml" />
  <Relationship Id="rId5" Type="http://schemas.openxmlformats.org/officeDocument/2006/relationships/ctrlProp" Target="../ctrlProps/ctrlProp110.xml" />
  <Relationship Id="rId15" Type="http://schemas.openxmlformats.org/officeDocument/2006/relationships/ctrlProp" Target="../ctrlProps/ctrlProp120.xml" />
  <Relationship Id="rId23" Type="http://schemas.openxmlformats.org/officeDocument/2006/relationships/ctrlProp" Target="../ctrlProps/ctrlProp128.xml" />
  <Relationship Id="rId10" Type="http://schemas.openxmlformats.org/officeDocument/2006/relationships/ctrlProp" Target="../ctrlProps/ctrlProp115.xml" />
  <Relationship Id="rId19" Type="http://schemas.openxmlformats.org/officeDocument/2006/relationships/ctrlProp" Target="../ctrlProps/ctrlProp124.xml" />
  <Relationship Id="rId4" Type="http://schemas.openxmlformats.org/officeDocument/2006/relationships/ctrlProp" Target="../ctrlProps/ctrlProp109.xml" />
  <Relationship Id="rId9" Type="http://schemas.openxmlformats.org/officeDocument/2006/relationships/ctrlProp" Target="../ctrlProps/ctrlProp114.xml" />
  <Relationship Id="rId14" Type="http://schemas.openxmlformats.org/officeDocument/2006/relationships/ctrlProp" Target="../ctrlProps/ctrlProp119.xml" />
  <Relationship Id="rId22" Type="http://schemas.openxmlformats.org/officeDocument/2006/relationships/ctrlProp" Target="../ctrlProps/ctrlProp127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5FC90-4821-44B3-8948-04CAFDF18AF5}">
  <sheetPr>
    <tabColor rgb="FFFFFF00"/>
    <pageSetUpPr fitToPage="1"/>
  </sheetPr>
  <dimension ref="A1:AA53"/>
  <sheetViews>
    <sheetView view="pageBreakPreview" zoomScaleNormal="100" zoomScaleSheetLayoutView="100" workbookViewId="0">
      <selection activeCell="E16" sqref="E16:H16"/>
    </sheetView>
  </sheetViews>
  <sheetFormatPr defaultColWidth="5.59765625" defaultRowHeight="20.100000000000001" customHeight="1"/>
  <cols>
    <col min="1" max="1" width="5.59765625" style="1"/>
    <col min="2" max="2" width="6.59765625" style="1" customWidth="1"/>
    <col min="3" max="11" width="5.59765625" style="1"/>
    <col min="12" max="12" width="8.59765625" style="1" customWidth="1"/>
    <col min="13" max="13" width="10.46484375" style="1" customWidth="1"/>
    <col min="14" max="23" width="5.59765625" style="1"/>
    <col min="24" max="24" width="8" style="1" bestFit="1" customWidth="1"/>
    <col min="25" max="16384" width="5.59765625" style="1"/>
  </cols>
  <sheetData>
    <row r="1" spans="1:27" ht="20.100000000000001" customHeight="1">
      <c r="A1" s="6"/>
      <c r="B1" s="3"/>
      <c r="C1" s="3"/>
      <c r="D1" s="3"/>
      <c r="E1" s="3"/>
      <c r="F1" s="3"/>
      <c r="G1" s="3"/>
      <c r="H1" s="3"/>
      <c r="I1" s="3"/>
      <c r="J1" s="3"/>
      <c r="K1" s="3"/>
      <c r="L1" s="5"/>
      <c r="M1" s="44" t="s">
        <v>16</v>
      </c>
      <c r="N1" s="44"/>
      <c r="O1" s="44"/>
      <c r="P1" s="44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0.10000000000000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0.100000000000001" customHeight="1">
      <c r="A3" s="45" t="s">
        <v>43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0.10000000000000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0.100000000000001" customHeight="1">
      <c r="A5" s="3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0.10000000000000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0.100000000000001" customHeight="1">
      <c r="A7" s="3"/>
      <c r="B7" s="3"/>
      <c r="C7" s="3"/>
      <c r="D7" s="3"/>
      <c r="E7" s="3"/>
      <c r="F7" s="3"/>
      <c r="G7" s="3"/>
      <c r="H7" s="3"/>
      <c r="I7" s="3" t="s">
        <v>1</v>
      </c>
      <c r="J7" s="3"/>
      <c r="K7" s="46" t="s">
        <v>37</v>
      </c>
      <c r="L7" s="46"/>
      <c r="M7" s="46"/>
      <c r="N7" s="46"/>
      <c r="O7" s="46"/>
      <c r="P7" s="46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0.100000000000001" customHeight="1">
      <c r="A8" s="3"/>
      <c r="B8" s="3"/>
      <c r="C8" s="3"/>
      <c r="D8" s="3"/>
      <c r="E8" s="3"/>
      <c r="F8" s="3"/>
      <c r="G8" s="3"/>
      <c r="H8" s="3"/>
      <c r="I8" s="3" t="s">
        <v>2</v>
      </c>
      <c r="J8" s="3"/>
      <c r="K8" s="46" t="s">
        <v>35</v>
      </c>
      <c r="L8" s="46"/>
      <c r="M8" s="46"/>
      <c r="N8" s="46"/>
      <c r="O8" s="46"/>
      <c r="P8" s="46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0.100000000000001" customHeight="1">
      <c r="A9" s="3"/>
      <c r="B9" s="3"/>
      <c r="C9" s="3"/>
      <c r="D9" s="3"/>
      <c r="E9" s="3"/>
      <c r="F9" s="3"/>
      <c r="G9" s="3"/>
      <c r="H9" s="3"/>
      <c r="I9" s="3" t="s">
        <v>3</v>
      </c>
      <c r="J9" s="3"/>
      <c r="K9" s="46" t="s">
        <v>36</v>
      </c>
      <c r="L9" s="46"/>
      <c r="M9" s="46"/>
      <c r="N9" s="46"/>
      <c r="O9" s="4"/>
      <c r="P9" s="4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0.100000000000001" customHeight="1">
      <c r="A10" s="3"/>
      <c r="B10" s="3"/>
      <c r="C10" s="3"/>
      <c r="D10" s="3"/>
      <c r="E10" s="3"/>
      <c r="F10" s="3"/>
      <c r="G10" s="3"/>
      <c r="H10" s="3"/>
      <c r="I10" s="3" t="s">
        <v>4</v>
      </c>
      <c r="J10" s="3"/>
      <c r="K10" s="46" t="s">
        <v>38</v>
      </c>
      <c r="L10" s="46"/>
      <c r="M10" s="46"/>
      <c r="N10" s="46"/>
      <c r="O10" s="46"/>
      <c r="P10" s="46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0.100000000000001" customHeight="1">
      <c r="A11" s="3"/>
      <c r="B11" s="3"/>
      <c r="C11" s="3"/>
      <c r="D11" s="3"/>
      <c r="E11" s="3"/>
      <c r="F11" s="3"/>
      <c r="G11" s="3"/>
      <c r="H11" s="3"/>
      <c r="I11" s="3" t="s">
        <v>5</v>
      </c>
      <c r="J11" s="3"/>
      <c r="K11" s="46" t="s">
        <v>39</v>
      </c>
      <c r="L11" s="46"/>
      <c r="M11" s="46"/>
      <c r="N11" s="46"/>
      <c r="O11" s="46"/>
      <c r="P11" s="46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2.75" customHeight="1">
      <c r="A13" s="62" t="s">
        <v>44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2"/>
      <c r="R13" s="53"/>
      <c r="S13" s="53"/>
      <c r="T13" s="53"/>
      <c r="U13" s="2"/>
      <c r="V13" s="2"/>
      <c r="W13" s="2"/>
      <c r="X13" s="2"/>
      <c r="Y13" s="2"/>
      <c r="Z13" s="2"/>
      <c r="AA13" s="2"/>
    </row>
    <row r="14" spans="1:27" ht="12.75" customHeight="1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7"/>
      <c r="R14" s="54"/>
      <c r="S14" s="54"/>
      <c r="T14" s="54"/>
      <c r="U14" s="2"/>
      <c r="V14" s="2"/>
      <c r="W14" s="2"/>
      <c r="X14" s="2"/>
      <c r="Y14" s="2"/>
      <c r="Z14" s="2"/>
      <c r="AA14" s="2"/>
    </row>
    <row r="15" spans="1:27" ht="6.7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0.100000000000001" customHeight="1">
      <c r="A16" s="63">
        <v>1</v>
      </c>
      <c r="B16" s="55" t="s">
        <v>52</v>
      </c>
      <c r="C16" s="55"/>
      <c r="D16" s="55"/>
      <c r="E16" s="56">
        <v>123</v>
      </c>
      <c r="F16" s="57"/>
      <c r="G16" s="57"/>
      <c r="H16" s="58"/>
      <c r="I16" s="59" t="s">
        <v>7</v>
      </c>
      <c r="J16" s="59"/>
      <c r="K16" s="59"/>
      <c r="L16" s="60">
        <f>T27</f>
        <v>20</v>
      </c>
      <c r="M16" s="61"/>
      <c r="N16" s="61"/>
      <c r="O16" s="24" t="s">
        <v>8</v>
      </c>
      <c r="P16" s="25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0.100000000000001" customHeight="1">
      <c r="A17" s="33"/>
      <c r="B17" s="35" t="s">
        <v>17</v>
      </c>
      <c r="C17" s="35"/>
      <c r="D17" s="35"/>
      <c r="E17" s="36" t="s">
        <v>42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20.100000000000001" customHeight="1">
      <c r="A18" s="33"/>
      <c r="B18" s="35"/>
      <c r="C18" s="35"/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0.100000000000001" customHeight="1">
      <c r="A19" s="33"/>
      <c r="B19" s="47" t="s">
        <v>20</v>
      </c>
      <c r="C19" s="48"/>
      <c r="D19" s="49"/>
      <c r="E19" s="37" t="s">
        <v>22</v>
      </c>
      <c r="F19" s="37"/>
      <c r="G19" s="37"/>
      <c r="H19" s="37"/>
      <c r="I19" s="37" t="s">
        <v>26</v>
      </c>
      <c r="J19" s="37"/>
      <c r="K19" s="37"/>
      <c r="L19" s="37" t="s">
        <v>22</v>
      </c>
      <c r="M19" s="37"/>
      <c r="N19" s="38" t="s">
        <v>40</v>
      </c>
      <c r="O19" s="39"/>
      <c r="P19" s="40"/>
      <c r="Q19" s="11" t="s">
        <v>34</v>
      </c>
      <c r="R19" s="2"/>
      <c r="S19" s="2"/>
      <c r="T19" s="2"/>
      <c r="U19" s="9" t="s">
        <v>32</v>
      </c>
      <c r="V19" s="9" t="s">
        <v>41</v>
      </c>
      <c r="W19" s="9" t="s">
        <v>30</v>
      </c>
      <c r="X19" s="9" t="s">
        <v>29</v>
      </c>
      <c r="Y19" s="2"/>
      <c r="Z19" s="2"/>
      <c r="AA19" s="2"/>
    </row>
    <row r="20" spans="1:27" ht="20.100000000000001" customHeight="1">
      <c r="A20" s="33"/>
      <c r="B20" s="50"/>
      <c r="C20" s="51"/>
      <c r="D20" s="52"/>
      <c r="E20" s="41" t="s">
        <v>21</v>
      </c>
      <c r="F20" s="64" t="s">
        <v>23</v>
      </c>
      <c r="G20" s="65"/>
      <c r="H20" s="66"/>
      <c r="I20" s="67">
        <v>5000</v>
      </c>
      <c r="J20" s="68"/>
      <c r="K20" s="16" t="s">
        <v>27</v>
      </c>
      <c r="L20" s="64" t="s">
        <v>49</v>
      </c>
      <c r="M20" s="66"/>
      <c r="N20" s="68">
        <v>5200</v>
      </c>
      <c r="O20" s="68"/>
      <c r="P20" s="16" t="s">
        <v>27</v>
      </c>
      <c r="Q20" s="2">
        <f>U20</f>
        <v>17</v>
      </c>
      <c r="R20" s="2" t="s">
        <v>33</v>
      </c>
      <c r="S20" s="2"/>
      <c r="T20" s="2"/>
      <c r="U20" s="9">
        <f>IF(V20&gt;=50,ROUNDUP(V20/10,0)*10,V20)</f>
        <v>17</v>
      </c>
      <c r="V20" s="9">
        <f>W20</f>
        <v>17</v>
      </c>
      <c r="W20" s="9">
        <f>ROUNDUP(X20/1000,0)</f>
        <v>17</v>
      </c>
      <c r="X20" s="10">
        <f>I20/30%</f>
        <v>16666.666666666668</v>
      </c>
      <c r="Y20" s="2"/>
      <c r="Z20" s="2"/>
      <c r="AA20" s="2"/>
    </row>
    <row r="21" spans="1:27" ht="20.100000000000001" customHeight="1">
      <c r="A21" s="33"/>
      <c r="B21" s="50"/>
      <c r="C21" s="51"/>
      <c r="D21" s="52"/>
      <c r="E21" s="42"/>
      <c r="F21" s="64" t="s">
        <v>48</v>
      </c>
      <c r="G21" s="65"/>
      <c r="H21" s="66"/>
      <c r="I21" s="67">
        <v>200</v>
      </c>
      <c r="J21" s="68"/>
      <c r="K21" s="16" t="s">
        <v>27</v>
      </c>
      <c r="L21" s="64"/>
      <c r="M21" s="66"/>
      <c r="N21" s="69"/>
      <c r="O21" s="70"/>
      <c r="P21" s="71"/>
      <c r="Q21" s="2"/>
      <c r="R21" s="2"/>
      <c r="S21" s="2"/>
      <c r="T21" s="2"/>
      <c r="U21" s="9"/>
      <c r="V21" s="9"/>
      <c r="W21" s="9"/>
      <c r="X21" s="9"/>
      <c r="Y21" s="2"/>
      <c r="Z21" s="2"/>
      <c r="AA21" s="2"/>
    </row>
    <row r="22" spans="1:27" ht="20.100000000000001" customHeight="1">
      <c r="A22" s="33"/>
      <c r="B22" s="50"/>
      <c r="C22" s="51"/>
      <c r="D22" s="52"/>
      <c r="E22" s="42"/>
      <c r="F22" s="64"/>
      <c r="G22" s="65"/>
      <c r="H22" s="66"/>
      <c r="I22" s="21"/>
      <c r="J22" s="22"/>
      <c r="K22" s="23"/>
      <c r="L22" s="64"/>
      <c r="M22" s="66"/>
      <c r="N22" s="21"/>
      <c r="O22" s="22"/>
      <c r="P22" s="23"/>
      <c r="Q22" s="2"/>
      <c r="R22" s="2"/>
      <c r="S22" s="2"/>
      <c r="T22" s="2"/>
      <c r="U22" s="9"/>
      <c r="V22" s="9"/>
      <c r="W22" s="9"/>
      <c r="X22" s="9"/>
      <c r="Y22" s="2"/>
      <c r="Z22" s="2"/>
      <c r="AA22" s="2"/>
    </row>
    <row r="23" spans="1:27" ht="20.100000000000001" customHeight="1">
      <c r="A23" s="33"/>
      <c r="B23" s="50"/>
      <c r="C23" s="51"/>
      <c r="D23" s="52"/>
      <c r="E23" s="42"/>
      <c r="F23" s="64"/>
      <c r="G23" s="65"/>
      <c r="H23" s="66"/>
      <c r="I23" s="21"/>
      <c r="J23" s="22"/>
      <c r="K23" s="23"/>
      <c r="L23" s="64"/>
      <c r="M23" s="66"/>
      <c r="N23" s="21"/>
      <c r="O23" s="22"/>
      <c r="P23" s="23"/>
      <c r="Q23" s="2"/>
      <c r="R23" s="2"/>
      <c r="S23" s="2"/>
      <c r="T23" s="2"/>
      <c r="U23" s="9"/>
      <c r="V23" s="9"/>
      <c r="W23" s="9"/>
      <c r="X23" s="9"/>
      <c r="Y23" s="2"/>
      <c r="Z23" s="2"/>
      <c r="AA23" s="2"/>
    </row>
    <row r="24" spans="1:27" ht="20.100000000000001" customHeight="1">
      <c r="A24" s="33"/>
      <c r="B24" s="50"/>
      <c r="C24" s="51"/>
      <c r="D24" s="52"/>
      <c r="E24" s="43"/>
      <c r="F24" s="21" t="s">
        <v>24</v>
      </c>
      <c r="G24" s="22"/>
      <c r="H24" s="23"/>
      <c r="I24" s="72">
        <f>SUM(I20:K21)</f>
        <v>5200</v>
      </c>
      <c r="J24" s="73"/>
      <c r="K24" s="16" t="s">
        <v>27</v>
      </c>
      <c r="L24" s="72"/>
      <c r="M24" s="74"/>
      <c r="N24" s="73">
        <f>SUM(N20:O21)</f>
        <v>5200</v>
      </c>
      <c r="O24" s="73"/>
      <c r="P24" s="16" t="s">
        <v>27</v>
      </c>
      <c r="Q24" s="2"/>
      <c r="R24" s="2"/>
      <c r="S24" s="2"/>
      <c r="T24" s="2"/>
      <c r="U24" s="9"/>
      <c r="V24" s="9"/>
      <c r="W24" s="9"/>
      <c r="X24" s="9"/>
      <c r="Y24" s="2"/>
      <c r="Z24" s="2"/>
      <c r="AA24" s="2"/>
    </row>
    <row r="25" spans="1:27" ht="20.100000000000001" customHeight="1">
      <c r="A25" s="33"/>
      <c r="B25" s="50"/>
      <c r="C25" s="51"/>
      <c r="D25" s="52"/>
      <c r="E25" s="21" t="s">
        <v>25</v>
      </c>
      <c r="F25" s="22"/>
      <c r="G25" s="22"/>
      <c r="H25" s="23"/>
      <c r="I25" s="72">
        <f>N25</f>
        <v>1</v>
      </c>
      <c r="J25" s="73"/>
      <c r="K25" s="8" t="s">
        <v>28</v>
      </c>
      <c r="L25" s="21" t="s">
        <v>25</v>
      </c>
      <c r="M25" s="23"/>
      <c r="N25" s="68">
        <v>1</v>
      </c>
      <c r="O25" s="68"/>
      <c r="P25" s="8" t="s">
        <v>28</v>
      </c>
      <c r="Q25" s="2"/>
      <c r="R25" s="2"/>
      <c r="S25" s="2"/>
      <c r="T25" s="2"/>
      <c r="U25" s="9"/>
      <c r="V25" s="9"/>
      <c r="W25" s="9"/>
      <c r="X25" s="9"/>
      <c r="Y25" s="2"/>
      <c r="Z25" s="2"/>
      <c r="AA25" s="2"/>
    </row>
    <row r="26" spans="1:27" ht="20.100000000000001" customHeight="1">
      <c r="A26" s="33"/>
      <c r="B26" s="50"/>
      <c r="C26" s="51"/>
      <c r="D26" s="52"/>
      <c r="E26" s="75" t="s">
        <v>47</v>
      </c>
      <c r="F26" s="76"/>
      <c r="G26" s="76"/>
      <c r="H26" s="77"/>
      <c r="I26" s="72">
        <f>I24*I25</f>
        <v>5200</v>
      </c>
      <c r="J26" s="73"/>
      <c r="K26" s="8" t="s">
        <v>27</v>
      </c>
      <c r="L26" s="78">
        <f>IFERROR(I26/(L16*1000),0)</f>
        <v>0.26</v>
      </c>
      <c r="M26" s="79"/>
      <c r="N26" s="73">
        <f>N20*N25</f>
        <v>5200</v>
      </c>
      <c r="O26" s="73"/>
      <c r="P26" s="8" t="s">
        <v>27</v>
      </c>
      <c r="Q26" s="2">
        <f>IF(V20&lt;50,V26,U26)</f>
        <v>18</v>
      </c>
      <c r="R26" s="2" t="s">
        <v>33</v>
      </c>
      <c r="S26" s="2"/>
      <c r="T26" s="2"/>
      <c r="U26" s="9">
        <f>IF(V26&gt;=50,ROUNDUP(V26/10,0)*10,V26)</f>
        <v>18</v>
      </c>
      <c r="V26" s="9">
        <f>W26</f>
        <v>18</v>
      </c>
      <c r="W26" s="9">
        <f>ROUNDUP(X26/1000,0)</f>
        <v>18</v>
      </c>
      <c r="X26" s="10">
        <f>I26/30%</f>
        <v>17333.333333333336</v>
      </c>
      <c r="Y26" s="2"/>
      <c r="Z26" s="2"/>
      <c r="AA26" s="2"/>
    </row>
    <row r="27" spans="1:27" ht="20.100000000000001" customHeight="1" thickBot="1">
      <c r="A27" s="33"/>
      <c r="B27" s="80" t="s">
        <v>51</v>
      </c>
      <c r="C27" s="81"/>
      <c r="D27" s="81"/>
      <c r="E27" s="81"/>
      <c r="F27" s="81"/>
      <c r="G27" s="81"/>
      <c r="H27" s="82"/>
      <c r="I27" s="29"/>
      <c r="J27" s="30"/>
      <c r="K27" s="30"/>
      <c r="L27" s="30"/>
      <c r="M27" s="30"/>
      <c r="N27" s="30"/>
      <c r="O27" s="30"/>
      <c r="P27" s="31"/>
      <c r="Q27" s="2"/>
      <c r="R27" s="2"/>
      <c r="S27" s="2"/>
      <c r="T27" s="2">
        <f>ROUNDUP(I26/270,0)</f>
        <v>20</v>
      </c>
      <c r="U27" s="2"/>
      <c r="V27" s="2"/>
      <c r="W27" s="2"/>
      <c r="X27" s="2"/>
      <c r="Y27" s="2"/>
      <c r="Z27" s="2"/>
      <c r="AA27" s="2"/>
    </row>
    <row r="28" spans="1:27" ht="20.100000000000001" customHeight="1" thickTop="1" thickBot="1">
      <c r="A28" s="34"/>
      <c r="B28" s="26" t="s">
        <v>50</v>
      </c>
      <c r="C28" s="27"/>
      <c r="D28" s="27"/>
      <c r="E28" s="27"/>
      <c r="F28" s="27"/>
      <c r="G28" s="27"/>
      <c r="H28" s="28"/>
      <c r="I28" s="29" t="s">
        <v>46</v>
      </c>
      <c r="J28" s="30"/>
      <c r="K28" s="30"/>
      <c r="L28" s="30"/>
      <c r="M28" s="30"/>
      <c r="N28" s="30"/>
      <c r="O28" s="30"/>
      <c r="P28" s="3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0.100000000000001" customHeight="1" thickTop="1">
      <c r="A29" s="32">
        <v>2</v>
      </c>
      <c r="B29" s="55" t="s">
        <v>6</v>
      </c>
      <c r="C29" s="55"/>
      <c r="D29" s="55"/>
      <c r="E29" s="56"/>
      <c r="F29" s="57"/>
      <c r="G29" s="57"/>
      <c r="H29" s="58"/>
      <c r="I29" s="59" t="s">
        <v>7</v>
      </c>
      <c r="J29" s="59"/>
      <c r="K29" s="59"/>
      <c r="L29" s="60">
        <f>T28</f>
        <v>0</v>
      </c>
      <c r="M29" s="61"/>
      <c r="N29" s="61"/>
      <c r="O29" s="24" t="s">
        <v>8</v>
      </c>
      <c r="P29" s="25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20.100000000000001" customHeight="1">
      <c r="A30" s="33"/>
      <c r="B30" s="35" t="s">
        <v>17</v>
      </c>
      <c r="C30" s="35"/>
      <c r="D30" s="35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20.100000000000001" customHeight="1">
      <c r="A31" s="33"/>
      <c r="B31" s="35"/>
      <c r="C31" s="35"/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20.100000000000001" customHeight="1">
      <c r="A32" s="33"/>
      <c r="B32" s="47" t="s">
        <v>20</v>
      </c>
      <c r="C32" s="48"/>
      <c r="D32" s="49"/>
      <c r="E32" s="37" t="s">
        <v>22</v>
      </c>
      <c r="F32" s="37"/>
      <c r="G32" s="37"/>
      <c r="H32" s="37"/>
      <c r="I32" s="37" t="s">
        <v>26</v>
      </c>
      <c r="J32" s="37"/>
      <c r="K32" s="37"/>
      <c r="L32" s="37" t="s">
        <v>22</v>
      </c>
      <c r="M32" s="37"/>
      <c r="N32" s="38" t="s">
        <v>40</v>
      </c>
      <c r="O32" s="39"/>
      <c r="P32" s="40"/>
      <c r="Q32" s="11" t="s">
        <v>34</v>
      </c>
      <c r="R32" s="2"/>
      <c r="S32" s="2"/>
      <c r="T32" s="2"/>
      <c r="U32" s="9" t="s">
        <v>32</v>
      </c>
      <c r="V32" s="9" t="s">
        <v>31</v>
      </c>
      <c r="W32" s="9" t="s">
        <v>30</v>
      </c>
      <c r="X32" s="9" t="s">
        <v>29</v>
      </c>
      <c r="Y32" s="2"/>
      <c r="Z32" s="2"/>
      <c r="AA32" s="2"/>
    </row>
    <row r="33" spans="1:27" ht="20.100000000000001" customHeight="1">
      <c r="A33" s="33"/>
      <c r="B33" s="50"/>
      <c r="C33" s="51"/>
      <c r="D33" s="52"/>
      <c r="E33" s="41" t="s">
        <v>21</v>
      </c>
      <c r="F33" s="64" t="s">
        <v>23</v>
      </c>
      <c r="G33" s="65"/>
      <c r="H33" s="66"/>
      <c r="I33" s="67"/>
      <c r="J33" s="68"/>
      <c r="K33" s="16" t="s">
        <v>27</v>
      </c>
      <c r="L33" s="64" t="s">
        <v>49</v>
      </c>
      <c r="M33" s="66"/>
      <c r="N33" s="68"/>
      <c r="O33" s="68"/>
      <c r="P33" s="16" t="s">
        <v>27</v>
      </c>
      <c r="Q33" s="2">
        <f>U33</f>
        <v>0</v>
      </c>
      <c r="R33" s="2" t="s">
        <v>33</v>
      </c>
      <c r="S33" s="2"/>
      <c r="T33" s="2"/>
      <c r="U33" s="9">
        <f>IF(V33&gt;=50,ROUNDUP(V33/10,0)*10,V33)</f>
        <v>0</v>
      </c>
      <c r="V33" s="9">
        <f>W33</f>
        <v>0</v>
      </c>
      <c r="W33" s="9">
        <f>ROUNDUP(X33/1000,0)</f>
        <v>0</v>
      </c>
      <c r="X33" s="10">
        <f>I33/30%</f>
        <v>0</v>
      </c>
      <c r="Y33" s="2"/>
      <c r="Z33" s="2"/>
      <c r="AA33" s="2"/>
    </row>
    <row r="34" spans="1:27" ht="20.100000000000001" customHeight="1">
      <c r="A34" s="33"/>
      <c r="B34" s="50"/>
      <c r="C34" s="51"/>
      <c r="D34" s="52"/>
      <c r="E34" s="42"/>
      <c r="F34" s="64" t="s">
        <v>48</v>
      </c>
      <c r="G34" s="65"/>
      <c r="H34" s="66"/>
      <c r="I34" s="67"/>
      <c r="J34" s="68"/>
      <c r="K34" s="16" t="s">
        <v>27</v>
      </c>
      <c r="L34" s="64"/>
      <c r="M34" s="66"/>
      <c r="N34" s="21"/>
      <c r="O34" s="22"/>
      <c r="P34" s="23"/>
      <c r="Q34" s="2"/>
      <c r="R34" s="2"/>
      <c r="S34" s="2"/>
      <c r="T34" s="2"/>
      <c r="U34" s="9"/>
      <c r="V34" s="9"/>
      <c r="W34" s="9"/>
      <c r="X34" s="9"/>
      <c r="Y34" s="2"/>
      <c r="Z34" s="2"/>
      <c r="AA34" s="2"/>
    </row>
    <row r="35" spans="1:27" ht="20.100000000000001" customHeight="1">
      <c r="A35" s="33"/>
      <c r="B35" s="50"/>
      <c r="C35" s="51"/>
      <c r="D35" s="52"/>
      <c r="E35" s="42"/>
      <c r="F35" s="64"/>
      <c r="G35" s="65"/>
      <c r="H35" s="66"/>
      <c r="I35" s="21"/>
      <c r="J35" s="22"/>
      <c r="K35" s="23"/>
      <c r="L35" s="64"/>
      <c r="M35" s="66"/>
      <c r="N35" s="21"/>
      <c r="O35" s="22"/>
      <c r="P35" s="23"/>
      <c r="Q35" s="2"/>
      <c r="R35" s="2"/>
      <c r="S35" s="2"/>
      <c r="T35" s="2"/>
      <c r="U35" s="9"/>
      <c r="V35" s="9"/>
      <c r="W35" s="9"/>
      <c r="X35" s="9"/>
      <c r="Y35" s="2"/>
      <c r="Z35" s="2"/>
      <c r="AA35" s="2"/>
    </row>
    <row r="36" spans="1:27" ht="20.100000000000001" customHeight="1">
      <c r="A36" s="33"/>
      <c r="B36" s="50"/>
      <c r="C36" s="51"/>
      <c r="D36" s="52"/>
      <c r="E36" s="42"/>
      <c r="F36" s="64"/>
      <c r="G36" s="65"/>
      <c r="H36" s="66"/>
      <c r="I36" s="21"/>
      <c r="J36" s="22"/>
      <c r="K36" s="23"/>
      <c r="L36" s="64"/>
      <c r="M36" s="66"/>
      <c r="N36" s="21"/>
      <c r="O36" s="22"/>
      <c r="P36" s="23"/>
      <c r="Q36" s="2"/>
      <c r="R36" s="2"/>
      <c r="S36" s="2"/>
      <c r="T36" s="2"/>
      <c r="U36" s="9"/>
      <c r="V36" s="9"/>
      <c r="W36" s="9"/>
      <c r="X36" s="9"/>
      <c r="Y36" s="2"/>
      <c r="Z36" s="2"/>
      <c r="AA36" s="2"/>
    </row>
    <row r="37" spans="1:27" ht="20.100000000000001" customHeight="1">
      <c r="A37" s="33"/>
      <c r="B37" s="50"/>
      <c r="C37" s="51"/>
      <c r="D37" s="52"/>
      <c r="E37" s="43"/>
      <c r="F37" s="21" t="s">
        <v>24</v>
      </c>
      <c r="G37" s="22"/>
      <c r="H37" s="23"/>
      <c r="I37" s="72">
        <f>SUM(I33:K34)</f>
        <v>0</v>
      </c>
      <c r="J37" s="73"/>
      <c r="K37" s="16" t="s">
        <v>27</v>
      </c>
      <c r="L37" s="72"/>
      <c r="M37" s="74"/>
      <c r="N37" s="73">
        <f>SUM(N33:O34)</f>
        <v>0</v>
      </c>
      <c r="O37" s="73"/>
      <c r="P37" s="16" t="s">
        <v>27</v>
      </c>
      <c r="Q37" s="2"/>
      <c r="R37" s="2"/>
      <c r="S37" s="2"/>
      <c r="T37" s="2"/>
      <c r="U37" s="9"/>
      <c r="V37" s="9"/>
      <c r="W37" s="9"/>
      <c r="X37" s="9"/>
      <c r="Y37" s="2"/>
      <c r="Z37" s="2"/>
      <c r="AA37" s="2"/>
    </row>
    <row r="38" spans="1:27" ht="20.100000000000001" customHeight="1">
      <c r="A38" s="33"/>
      <c r="B38" s="50"/>
      <c r="C38" s="51"/>
      <c r="D38" s="52"/>
      <c r="E38" s="21" t="s">
        <v>25</v>
      </c>
      <c r="F38" s="22"/>
      <c r="G38" s="22"/>
      <c r="H38" s="23"/>
      <c r="I38" s="72">
        <f>N38</f>
        <v>0</v>
      </c>
      <c r="J38" s="73"/>
      <c r="K38" s="8" t="s">
        <v>28</v>
      </c>
      <c r="L38" s="21" t="s">
        <v>25</v>
      </c>
      <c r="M38" s="23"/>
      <c r="N38" s="68"/>
      <c r="O38" s="68"/>
      <c r="P38" s="8" t="s">
        <v>28</v>
      </c>
      <c r="Q38" s="2"/>
      <c r="R38" s="2"/>
      <c r="S38" s="2"/>
      <c r="T38" s="2"/>
      <c r="U38" s="9"/>
      <c r="V38" s="9"/>
      <c r="W38" s="9"/>
      <c r="X38" s="9"/>
      <c r="Y38" s="2"/>
      <c r="Z38" s="2"/>
      <c r="AA38" s="2"/>
    </row>
    <row r="39" spans="1:27" ht="20.100000000000001" customHeight="1">
      <c r="A39" s="33"/>
      <c r="B39" s="50"/>
      <c r="C39" s="51"/>
      <c r="D39" s="52"/>
      <c r="E39" s="75" t="s">
        <v>47</v>
      </c>
      <c r="F39" s="76"/>
      <c r="G39" s="76"/>
      <c r="H39" s="77"/>
      <c r="I39" s="72">
        <f>I37*I38</f>
        <v>0</v>
      </c>
      <c r="J39" s="73"/>
      <c r="K39" s="8" t="s">
        <v>27</v>
      </c>
      <c r="L39" s="78">
        <f>IFERROR(I39/(L29*1000),0)</f>
        <v>0</v>
      </c>
      <c r="M39" s="79"/>
      <c r="N39" s="73">
        <f>N33*N38</f>
        <v>0</v>
      </c>
      <c r="O39" s="73"/>
      <c r="P39" s="8" t="s">
        <v>27</v>
      </c>
      <c r="Q39" s="2">
        <f>IF(V33&lt;50,V39,U39)</f>
        <v>0</v>
      </c>
      <c r="R39" s="2" t="s">
        <v>33</v>
      </c>
      <c r="S39" s="2"/>
      <c r="T39" s="2"/>
      <c r="U39" s="9">
        <f>IF(V39&gt;=50,ROUNDUP(V39/10,0)*10,V39)</f>
        <v>0</v>
      </c>
      <c r="V39" s="9">
        <f>W39</f>
        <v>0</v>
      </c>
      <c r="W39" s="9">
        <f>ROUNDUP(X39/1000,0)</f>
        <v>0</v>
      </c>
      <c r="X39" s="10">
        <f>I39/30%</f>
        <v>0</v>
      </c>
      <c r="Y39" s="2"/>
      <c r="Z39" s="2"/>
      <c r="AA39" s="2"/>
    </row>
    <row r="40" spans="1:27" ht="20.100000000000001" customHeight="1" thickBot="1">
      <c r="A40" s="33"/>
      <c r="B40" s="80" t="s">
        <v>51</v>
      </c>
      <c r="C40" s="81"/>
      <c r="D40" s="81"/>
      <c r="E40" s="81"/>
      <c r="F40" s="81"/>
      <c r="G40" s="81"/>
      <c r="H40" s="82"/>
      <c r="I40" s="29"/>
      <c r="J40" s="30"/>
      <c r="K40" s="30"/>
      <c r="L40" s="30"/>
      <c r="M40" s="30"/>
      <c r="N40" s="30"/>
      <c r="O40" s="30"/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20.100000000000001" customHeight="1" thickTop="1" thickBot="1">
      <c r="A41" s="34"/>
      <c r="B41" s="26" t="s">
        <v>50</v>
      </c>
      <c r="C41" s="27"/>
      <c r="D41" s="27"/>
      <c r="E41" s="27"/>
      <c r="F41" s="27"/>
      <c r="G41" s="27"/>
      <c r="H41" s="28"/>
      <c r="I41" s="29" t="s">
        <v>46</v>
      </c>
      <c r="J41" s="30"/>
      <c r="K41" s="30"/>
      <c r="L41" s="30"/>
      <c r="M41" s="30"/>
      <c r="N41" s="30"/>
      <c r="O41" s="30"/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s="14" customFormat="1" ht="14.65" thickTop="1">
      <c r="A42" s="12" t="s">
        <v>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s="14" customFormat="1" ht="14.25">
      <c r="A43" s="12" t="s">
        <v>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s="14" customFormat="1" ht="14.25">
      <c r="A44" s="12" t="s">
        <v>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s="14" customFormat="1" ht="14.25">
      <c r="A45" s="12"/>
      <c r="B45" s="12" t="s">
        <v>45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1:27" s="14" customFormat="1" ht="14.25">
      <c r="A46" s="12"/>
      <c r="B46" s="12" t="s">
        <v>11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ht="20.10000000000000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</sheetData>
  <sheetProtection algorithmName="SHA-512" hashValue="Qo2L60lKfUCcAegiEO/3VIG4vVwVwVZ6CIYdEEigYvFO1WuHxNhs1RVGKHFCHuC7wdEYRQi3CDmxgeMq+Z4MdA==" saltValue="WHu8cbxr8vkOu3V0LyT/MQ==" spinCount="100000" sheet="1" objects="1" scenarios="1"/>
  <mergeCells count="102">
    <mergeCell ref="B40:H40"/>
    <mergeCell ref="I40:P40"/>
    <mergeCell ref="I27:P27"/>
    <mergeCell ref="E38:H38"/>
    <mergeCell ref="I38:J38"/>
    <mergeCell ref="L38:M38"/>
    <mergeCell ref="N38:O38"/>
    <mergeCell ref="L34:M34"/>
    <mergeCell ref="F35:H35"/>
    <mergeCell ref="L35:M35"/>
    <mergeCell ref="E33:E37"/>
    <mergeCell ref="F33:H33"/>
    <mergeCell ref="I33:J33"/>
    <mergeCell ref="L33:M33"/>
    <mergeCell ref="I35:K35"/>
    <mergeCell ref="B27:H27"/>
    <mergeCell ref="B32:D39"/>
    <mergeCell ref="L25:M25"/>
    <mergeCell ref="N25:O25"/>
    <mergeCell ref="E26:H26"/>
    <mergeCell ref="I26:J26"/>
    <mergeCell ref="L26:M26"/>
    <mergeCell ref="N26:O26"/>
    <mergeCell ref="N33:O33"/>
    <mergeCell ref="F34:H34"/>
    <mergeCell ref="I34:J34"/>
    <mergeCell ref="N34:P34"/>
    <mergeCell ref="E29:H29"/>
    <mergeCell ref="I29:K29"/>
    <mergeCell ref="L29:N29"/>
    <mergeCell ref="M1:P1"/>
    <mergeCell ref="A3:P3"/>
    <mergeCell ref="K7:P7"/>
    <mergeCell ref="K8:P8"/>
    <mergeCell ref="K9:N9"/>
    <mergeCell ref="K10:P10"/>
    <mergeCell ref="K11:P11"/>
    <mergeCell ref="B19:D26"/>
    <mergeCell ref="R13:T13"/>
    <mergeCell ref="R14:T14"/>
    <mergeCell ref="B16:D16"/>
    <mergeCell ref="E16:H16"/>
    <mergeCell ref="I16:K16"/>
    <mergeCell ref="L16:N16"/>
    <mergeCell ref="O16:P16"/>
    <mergeCell ref="A13:P14"/>
    <mergeCell ref="A16:A28"/>
    <mergeCell ref="F20:H20"/>
    <mergeCell ref="I20:J20"/>
    <mergeCell ref="L20:M20"/>
    <mergeCell ref="N20:O20"/>
    <mergeCell ref="F21:H21"/>
    <mergeCell ref="I21:J21"/>
    <mergeCell ref="L21:M21"/>
    <mergeCell ref="B28:H28"/>
    <mergeCell ref="I28:P28"/>
    <mergeCell ref="B17:D18"/>
    <mergeCell ref="E17:P18"/>
    <mergeCell ref="E19:H19"/>
    <mergeCell ref="N19:P19"/>
    <mergeCell ref="E20:E24"/>
    <mergeCell ref="I19:K19"/>
    <mergeCell ref="L19:M19"/>
    <mergeCell ref="F22:H22"/>
    <mergeCell ref="L22:M22"/>
    <mergeCell ref="I22:K22"/>
    <mergeCell ref="N22:P22"/>
    <mergeCell ref="N21:P21"/>
    <mergeCell ref="F23:H23"/>
    <mergeCell ref="L23:M23"/>
    <mergeCell ref="F24:H24"/>
    <mergeCell ref="I24:J24"/>
    <mergeCell ref="L24:M24"/>
    <mergeCell ref="N24:O24"/>
    <mergeCell ref="I23:K23"/>
    <mergeCell ref="N23:P23"/>
    <mergeCell ref="E25:H25"/>
    <mergeCell ref="I25:J25"/>
    <mergeCell ref="N35:P35"/>
    <mergeCell ref="O29:P29"/>
    <mergeCell ref="B41:H41"/>
    <mergeCell ref="I41:P41"/>
    <mergeCell ref="A29:A41"/>
    <mergeCell ref="B30:D31"/>
    <mergeCell ref="E30:P31"/>
    <mergeCell ref="E32:H32"/>
    <mergeCell ref="I32:K32"/>
    <mergeCell ref="L32:M32"/>
    <mergeCell ref="N32:P32"/>
    <mergeCell ref="N37:O37"/>
    <mergeCell ref="B29:D29"/>
    <mergeCell ref="I36:K36"/>
    <mergeCell ref="N39:O39"/>
    <mergeCell ref="F36:H36"/>
    <mergeCell ref="L36:M36"/>
    <mergeCell ref="F37:H37"/>
    <mergeCell ref="I37:J37"/>
    <mergeCell ref="L37:M37"/>
    <mergeCell ref="N36:P36"/>
    <mergeCell ref="E39:H39"/>
    <mergeCell ref="I39:J39"/>
    <mergeCell ref="L39:M39"/>
  </mergeCells>
  <phoneticPr fontId="6"/>
  <conditionalFormatting sqref="L26">
    <cfRule type="cellIs" dxfId="52" priority="2" operator="greaterThan">
      <formula>0.3</formula>
    </cfRule>
  </conditionalFormatting>
  <conditionalFormatting sqref="L39">
    <cfRule type="cellIs" dxfId="51" priority="1" operator="greaterThan">
      <formula>0.3</formula>
    </cfRule>
  </conditionalFormatting>
  <dataValidations count="4">
    <dataValidation imeMode="off" allowBlank="1" showInputMessage="1" showErrorMessage="1" promptTitle="【対象年度】" prompt="日付形式で入力してください。" sqref="R14:T14" xr:uid="{B1E24930-10E9-4103-AA5D-24FB7C261473}"/>
    <dataValidation imeMode="off" allowBlank="1" showInputMessage="1" showErrorMessage="1" promptTitle="【提出日】" prompt="日付形式で入力してください。" sqref="M1:P1" xr:uid="{CAEC326E-0DCC-4B08-907F-526C4FFB6A4D}"/>
    <dataValidation imeMode="hiragana" allowBlank="1" showInputMessage="1" showErrorMessage="1" sqref="K9:N9 K10:P10 K7:P8 N34:N36 F17:P18 I19:I26 E32:E33 N22:N23 E30:H31 K37:K39 F20:F24 E17:E20 K24:K26 L25 L20:L23 L38 P24:P26 L33:L36 J30:P31 K20:K21 P33 P37:P39 F33:F37 P20 K33:K34 I30:I39" xr:uid="{E915E78D-FBFD-42C8-90A5-14EAA78D846D}"/>
    <dataValidation imeMode="off" allowBlank="1" showInputMessage="1" showErrorMessage="1" sqref="K11:P11 E29:H29 E16:H16 L29:N29 L16:N16" xr:uid="{8EA7827B-CD9E-48D8-B3CE-51EB34BBE077}"/>
  </dataValidations>
  <printOptions horizontalCentered="1"/>
  <pageMargins left="0.59055118110236227" right="0.59055118110236227" top="0.59055118110236227" bottom="0.19685039370078741" header="0.39370078740157483" footer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129" r:id="rId4" name="Group Box 19">
              <controlPr defaultSize="0" print="0" autoFill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14</xdr:col>
                    <xdr:colOff>238125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0" r:id="rId5" name="Group Box 18">
              <controlPr defaultSize="0" print="0" autoFill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14</xdr:col>
                    <xdr:colOff>238125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1" r:id="rId6" name="Group Box 13-2">
              <controlPr defaultSize="0" print="0" autoFill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14</xdr:col>
                    <xdr:colOff>238125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2" r:id="rId7" name="Group Box 13-1">
              <controlPr defaultSize="0" print="0" autoFill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14</xdr:col>
                    <xdr:colOff>238125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3" r:id="rId8" name="Group Box 12">
              <controlPr defaultSize="0" print="0" autoFill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14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4" r:id="rId9" name="Group Box 11">
              <controlPr defaultSize="0" print="0" autoFill="0" autoPict="0">
                <anchor moveWithCells="1">
                  <from>
                    <xdr:col>2</xdr:col>
                    <xdr:colOff>400050</xdr:colOff>
                    <xdr:row>41</xdr:row>
                    <xdr:rowOff>0</xdr:rowOff>
                  </from>
                  <to>
                    <xdr:col>14</xdr:col>
                    <xdr:colOff>238125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5" r:id="rId10" name="Group Box 9">
              <controlPr defaultSize="0" print="0" autoFill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14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6" r:id="rId11" name="Group Box 6-2">
              <controlPr defaultSize="0" print="0" autoFill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14</xdr:col>
                    <xdr:colOff>238125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7" r:id="rId12" name="Group Box 6-1">
              <controlPr defaultSize="0" print="0" autoFill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14</xdr:col>
                    <xdr:colOff>238125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8" r:id="rId13" name="Group Box 5">
              <controlPr defaultSize="0" print="0" autoFill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14</xdr:col>
                    <xdr:colOff>238125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9" r:id="rId14" name="Group Box 4-2">
              <controlPr defaultSize="0" print="0" autoFill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14</xdr:col>
                    <xdr:colOff>238125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0" r:id="rId15" name="Group Box 4-2">
              <controlPr defaultSize="0" print="0" autoFill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14</xdr:col>
                    <xdr:colOff>238125</xdr:colOff>
                    <xdr:row>42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A23BE-8278-4341-972B-94582C37C58D}">
  <sheetPr>
    <tabColor rgb="FF00B0F0"/>
    <pageSetUpPr fitToPage="1"/>
  </sheetPr>
  <dimension ref="A1:AA53"/>
  <sheetViews>
    <sheetView tabSelected="1" view="pageBreakPreview" zoomScaleNormal="100" zoomScaleSheetLayoutView="100" workbookViewId="0">
      <selection activeCell="E16" sqref="E16:H16"/>
    </sheetView>
  </sheetViews>
  <sheetFormatPr defaultColWidth="5.59765625" defaultRowHeight="20.100000000000001" customHeight="1"/>
  <cols>
    <col min="1" max="1" width="5.59765625" style="1"/>
    <col min="2" max="2" width="6.59765625" style="1" customWidth="1"/>
    <col min="3" max="4" width="5.59765625" style="1"/>
    <col min="5" max="5" width="5.59765625" style="1" customWidth="1"/>
    <col min="6" max="12" width="5.59765625" style="1"/>
    <col min="13" max="13" width="14.59765625" style="1" customWidth="1"/>
    <col min="14" max="23" width="5.59765625" style="1"/>
    <col min="24" max="24" width="8" style="1" bestFit="1" customWidth="1"/>
    <col min="25" max="16384" width="5.59765625" style="1"/>
  </cols>
  <sheetData>
    <row r="1" spans="1:27" ht="20.100000000000001" customHeight="1">
      <c r="A1" s="6"/>
      <c r="B1" s="3"/>
      <c r="C1" s="3"/>
      <c r="D1" s="3"/>
      <c r="E1" s="3"/>
      <c r="F1" s="3"/>
      <c r="G1" s="3"/>
      <c r="H1" s="3"/>
      <c r="I1" s="3"/>
      <c r="J1" s="3"/>
      <c r="K1" s="3"/>
      <c r="L1" s="5"/>
      <c r="M1" s="44" t="s">
        <v>16</v>
      </c>
      <c r="N1" s="44"/>
      <c r="O1" s="44"/>
      <c r="P1" s="44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0.10000000000000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0.100000000000001" customHeight="1">
      <c r="A3" s="45" t="s">
        <v>43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0.10000000000000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0.100000000000001" customHeight="1">
      <c r="A5" s="3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0.10000000000000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0.100000000000001" customHeight="1">
      <c r="A7" s="3"/>
      <c r="B7" s="3"/>
      <c r="C7" s="3"/>
      <c r="D7" s="3"/>
      <c r="E7" s="3"/>
      <c r="F7" s="3"/>
      <c r="G7" s="3"/>
      <c r="H7" s="3"/>
      <c r="I7" s="3" t="s">
        <v>1</v>
      </c>
      <c r="J7" s="3"/>
      <c r="K7" s="46"/>
      <c r="L7" s="46"/>
      <c r="M7" s="46"/>
      <c r="N7" s="46"/>
      <c r="O7" s="46"/>
      <c r="P7" s="46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0.100000000000001" customHeight="1">
      <c r="A8" s="3"/>
      <c r="B8" s="3"/>
      <c r="C8" s="3"/>
      <c r="D8" s="3"/>
      <c r="E8" s="3"/>
      <c r="F8" s="3"/>
      <c r="G8" s="3"/>
      <c r="H8" s="3"/>
      <c r="I8" s="3" t="s">
        <v>2</v>
      </c>
      <c r="J8" s="3"/>
      <c r="K8" s="46"/>
      <c r="L8" s="46"/>
      <c r="M8" s="46"/>
      <c r="N8" s="46"/>
      <c r="O8" s="46"/>
      <c r="P8" s="46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0.100000000000001" customHeight="1">
      <c r="A9" s="3"/>
      <c r="B9" s="3"/>
      <c r="C9" s="3"/>
      <c r="D9" s="3"/>
      <c r="E9" s="3"/>
      <c r="F9" s="3"/>
      <c r="G9" s="3"/>
      <c r="H9" s="3"/>
      <c r="I9" s="3" t="s">
        <v>3</v>
      </c>
      <c r="J9" s="3"/>
      <c r="K9" s="46"/>
      <c r="L9" s="46"/>
      <c r="M9" s="46"/>
      <c r="N9" s="46"/>
      <c r="O9" s="4"/>
      <c r="P9" s="4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0.100000000000001" customHeight="1">
      <c r="A10" s="3"/>
      <c r="B10" s="3"/>
      <c r="C10" s="3"/>
      <c r="D10" s="3"/>
      <c r="E10" s="3"/>
      <c r="F10" s="3"/>
      <c r="G10" s="3"/>
      <c r="H10" s="3"/>
      <c r="I10" s="3" t="s">
        <v>4</v>
      </c>
      <c r="J10" s="3"/>
      <c r="K10" s="46"/>
      <c r="L10" s="46"/>
      <c r="M10" s="46"/>
      <c r="N10" s="46"/>
      <c r="O10" s="46"/>
      <c r="P10" s="46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0.100000000000001" customHeight="1">
      <c r="A11" s="3"/>
      <c r="B11" s="3"/>
      <c r="C11" s="3"/>
      <c r="D11" s="3"/>
      <c r="E11" s="3"/>
      <c r="F11" s="3"/>
      <c r="G11" s="3"/>
      <c r="H11" s="3"/>
      <c r="I11" s="3" t="s">
        <v>5</v>
      </c>
      <c r="J11" s="3"/>
      <c r="K11" s="46"/>
      <c r="L11" s="46"/>
      <c r="M11" s="46"/>
      <c r="N11" s="46"/>
      <c r="O11" s="46"/>
      <c r="P11" s="46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2.75" customHeight="1">
      <c r="A13" s="62" t="s">
        <v>44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2"/>
      <c r="R13" s="53"/>
      <c r="S13" s="53"/>
      <c r="T13" s="53"/>
      <c r="U13" s="2"/>
      <c r="V13" s="2"/>
      <c r="W13" s="2"/>
      <c r="X13" s="2"/>
      <c r="Y13" s="2"/>
      <c r="Z13" s="2"/>
      <c r="AA13" s="2"/>
    </row>
    <row r="14" spans="1:27" ht="12.75" customHeight="1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7"/>
      <c r="R14" s="54"/>
      <c r="S14" s="54"/>
      <c r="T14" s="54"/>
      <c r="U14" s="2"/>
      <c r="V14" s="2"/>
      <c r="W14" s="2"/>
      <c r="X14" s="2"/>
      <c r="Y14" s="2"/>
      <c r="Z14" s="2"/>
      <c r="AA14" s="2"/>
    </row>
    <row r="15" spans="1:27" ht="6.7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1" customHeight="1">
      <c r="A16" s="63">
        <v>1</v>
      </c>
      <c r="B16" s="55" t="s">
        <v>52</v>
      </c>
      <c r="C16" s="55"/>
      <c r="D16" s="55"/>
      <c r="E16" s="56"/>
      <c r="F16" s="57"/>
      <c r="G16" s="57"/>
      <c r="H16" s="58"/>
      <c r="I16" s="59" t="s">
        <v>7</v>
      </c>
      <c r="J16" s="59"/>
      <c r="K16" s="59"/>
      <c r="L16" s="60">
        <f>T27</f>
        <v>0</v>
      </c>
      <c r="M16" s="61"/>
      <c r="N16" s="61"/>
      <c r="O16" s="24" t="s">
        <v>8</v>
      </c>
      <c r="P16" s="25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0.100000000000001" customHeight="1">
      <c r="A17" s="33"/>
      <c r="B17" s="35" t="s">
        <v>17</v>
      </c>
      <c r="C17" s="35"/>
      <c r="D17" s="35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20.100000000000001" customHeight="1">
      <c r="A18" s="33"/>
      <c r="B18" s="35"/>
      <c r="C18" s="35"/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0.100000000000001" customHeight="1">
      <c r="A19" s="33"/>
      <c r="B19" s="47" t="s">
        <v>20</v>
      </c>
      <c r="C19" s="48"/>
      <c r="D19" s="49"/>
      <c r="E19" s="37" t="s">
        <v>22</v>
      </c>
      <c r="F19" s="37"/>
      <c r="G19" s="37"/>
      <c r="H19" s="37"/>
      <c r="I19" s="37" t="s">
        <v>26</v>
      </c>
      <c r="J19" s="37"/>
      <c r="K19" s="37"/>
      <c r="L19" s="37" t="s">
        <v>22</v>
      </c>
      <c r="M19" s="37"/>
      <c r="N19" s="38" t="s">
        <v>40</v>
      </c>
      <c r="O19" s="39"/>
      <c r="P19" s="40"/>
      <c r="Q19" s="11" t="s">
        <v>34</v>
      </c>
      <c r="R19" s="2"/>
      <c r="S19" s="2"/>
      <c r="T19" s="2"/>
      <c r="U19" s="9" t="s">
        <v>32</v>
      </c>
      <c r="V19" s="9" t="s">
        <v>41</v>
      </c>
      <c r="W19" s="9" t="s">
        <v>30</v>
      </c>
      <c r="X19" s="9" t="s">
        <v>29</v>
      </c>
      <c r="Y19" s="2"/>
      <c r="Z19" s="2"/>
      <c r="AA19" s="2"/>
    </row>
    <row r="20" spans="1:27" ht="20.100000000000001" customHeight="1">
      <c r="A20" s="33"/>
      <c r="B20" s="50"/>
      <c r="C20" s="51"/>
      <c r="D20" s="52"/>
      <c r="E20" s="41" t="s">
        <v>21</v>
      </c>
      <c r="F20" s="64" t="s">
        <v>23</v>
      </c>
      <c r="G20" s="65"/>
      <c r="H20" s="66"/>
      <c r="I20" s="67"/>
      <c r="J20" s="68"/>
      <c r="K20" s="16" t="s">
        <v>27</v>
      </c>
      <c r="L20" s="64" t="s">
        <v>49</v>
      </c>
      <c r="M20" s="66"/>
      <c r="N20" s="68"/>
      <c r="O20" s="68"/>
      <c r="P20" s="16" t="s">
        <v>27</v>
      </c>
      <c r="Q20" s="2">
        <f>U20</f>
        <v>0</v>
      </c>
      <c r="R20" s="2" t="s">
        <v>33</v>
      </c>
      <c r="S20" s="2"/>
      <c r="T20" s="2"/>
      <c r="U20" s="9">
        <f>IF(V20&gt;=50,ROUNDUP(V20/10,0)*10,V20)</f>
        <v>0</v>
      </c>
      <c r="V20" s="9">
        <f>W20</f>
        <v>0</v>
      </c>
      <c r="W20" s="9">
        <f>ROUNDUP(X20/1000,0)</f>
        <v>0</v>
      </c>
      <c r="X20" s="10">
        <f>I20/30%</f>
        <v>0</v>
      </c>
      <c r="Y20" s="2"/>
      <c r="Z20" s="2"/>
      <c r="AA20" s="2"/>
    </row>
    <row r="21" spans="1:27" ht="20.100000000000001" customHeight="1">
      <c r="A21" s="33"/>
      <c r="B21" s="50"/>
      <c r="C21" s="51"/>
      <c r="D21" s="52"/>
      <c r="E21" s="42"/>
      <c r="F21" s="64" t="s">
        <v>48</v>
      </c>
      <c r="G21" s="65"/>
      <c r="H21" s="66"/>
      <c r="I21" s="67"/>
      <c r="J21" s="68"/>
      <c r="K21" s="16" t="s">
        <v>27</v>
      </c>
      <c r="L21" s="64"/>
      <c r="M21" s="66"/>
      <c r="N21" s="21"/>
      <c r="O21" s="22"/>
      <c r="P21" s="23"/>
      <c r="Q21" s="2"/>
      <c r="R21" s="2"/>
      <c r="S21" s="2"/>
      <c r="T21" s="2"/>
      <c r="U21" s="9"/>
      <c r="V21" s="9"/>
      <c r="W21" s="9"/>
      <c r="X21" s="9"/>
      <c r="Y21" s="2"/>
      <c r="Z21" s="2"/>
      <c r="AA21" s="2"/>
    </row>
    <row r="22" spans="1:27" ht="20.100000000000001" customHeight="1">
      <c r="A22" s="33"/>
      <c r="B22" s="50"/>
      <c r="C22" s="51"/>
      <c r="D22" s="52"/>
      <c r="E22" s="42"/>
      <c r="F22" s="64"/>
      <c r="G22" s="65"/>
      <c r="H22" s="66"/>
      <c r="I22" s="21"/>
      <c r="J22" s="22"/>
      <c r="K22" s="23"/>
      <c r="L22" s="64"/>
      <c r="M22" s="66"/>
      <c r="N22" s="21"/>
      <c r="O22" s="22"/>
      <c r="P22" s="23"/>
      <c r="Q22" s="2"/>
      <c r="R22" s="2"/>
      <c r="S22" s="2"/>
      <c r="T22" s="2"/>
      <c r="U22" s="9"/>
      <c r="V22" s="9"/>
      <c r="W22" s="9"/>
      <c r="X22" s="9"/>
      <c r="Y22" s="2"/>
      <c r="Z22" s="2"/>
      <c r="AA22" s="2"/>
    </row>
    <row r="23" spans="1:27" ht="20.100000000000001" customHeight="1">
      <c r="A23" s="33"/>
      <c r="B23" s="50"/>
      <c r="C23" s="51"/>
      <c r="D23" s="52"/>
      <c r="E23" s="42"/>
      <c r="F23" s="64"/>
      <c r="G23" s="65"/>
      <c r="H23" s="66"/>
      <c r="I23" s="21"/>
      <c r="J23" s="22"/>
      <c r="K23" s="23"/>
      <c r="L23" s="64"/>
      <c r="M23" s="66"/>
      <c r="N23" s="21"/>
      <c r="O23" s="22"/>
      <c r="P23" s="23"/>
      <c r="Q23" s="2"/>
      <c r="R23" s="2"/>
      <c r="S23" s="2"/>
      <c r="T23" s="2"/>
      <c r="U23" s="9"/>
      <c r="V23" s="9"/>
      <c r="W23" s="9"/>
      <c r="X23" s="9"/>
      <c r="Y23" s="2"/>
      <c r="Z23" s="2"/>
      <c r="AA23" s="2"/>
    </row>
    <row r="24" spans="1:27" ht="20.100000000000001" customHeight="1">
      <c r="A24" s="33"/>
      <c r="B24" s="50"/>
      <c r="C24" s="51"/>
      <c r="D24" s="52"/>
      <c r="E24" s="43"/>
      <c r="F24" s="21" t="s">
        <v>24</v>
      </c>
      <c r="G24" s="22"/>
      <c r="H24" s="23"/>
      <c r="I24" s="72">
        <f>SUM(I20:K21)</f>
        <v>0</v>
      </c>
      <c r="J24" s="73"/>
      <c r="K24" s="16" t="s">
        <v>27</v>
      </c>
      <c r="L24" s="83"/>
      <c r="M24" s="84"/>
      <c r="N24" s="73">
        <f>SUM(N20:N23)</f>
        <v>0</v>
      </c>
      <c r="O24" s="73"/>
      <c r="P24" s="16" t="s">
        <v>27</v>
      </c>
      <c r="Q24" s="2"/>
      <c r="R24" s="2"/>
      <c r="S24" s="2"/>
      <c r="T24" s="2"/>
      <c r="U24" s="9"/>
      <c r="V24" s="9"/>
      <c r="W24" s="9"/>
      <c r="X24" s="9"/>
      <c r="Y24" s="2"/>
      <c r="Z24" s="2"/>
      <c r="AA24" s="2"/>
    </row>
    <row r="25" spans="1:27" ht="20.100000000000001" customHeight="1">
      <c r="A25" s="33"/>
      <c r="B25" s="50"/>
      <c r="C25" s="51"/>
      <c r="D25" s="52"/>
      <c r="E25" s="21" t="s">
        <v>25</v>
      </c>
      <c r="F25" s="22"/>
      <c r="G25" s="22"/>
      <c r="H25" s="23"/>
      <c r="I25" s="72">
        <f>N25</f>
        <v>0</v>
      </c>
      <c r="J25" s="73"/>
      <c r="K25" s="8" t="s">
        <v>28</v>
      </c>
      <c r="L25" s="21" t="s">
        <v>25</v>
      </c>
      <c r="M25" s="23"/>
      <c r="N25" s="68"/>
      <c r="O25" s="68"/>
      <c r="P25" s="8" t="s">
        <v>28</v>
      </c>
      <c r="Q25" s="2"/>
      <c r="R25" s="2"/>
      <c r="S25" s="2"/>
      <c r="T25" s="2"/>
      <c r="U25" s="9"/>
      <c r="V25" s="9"/>
      <c r="W25" s="9"/>
      <c r="X25" s="9"/>
      <c r="Y25" s="2"/>
      <c r="Z25" s="2"/>
      <c r="AA25" s="2"/>
    </row>
    <row r="26" spans="1:27" ht="20.100000000000001" customHeight="1">
      <c r="A26" s="33"/>
      <c r="B26" s="50"/>
      <c r="C26" s="51"/>
      <c r="D26" s="52"/>
      <c r="E26" s="75" t="s">
        <v>47</v>
      </c>
      <c r="F26" s="76"/>
      <c r="G26" s="76"/>
      <c r="H26" s="77"/>
      <c r="I26" s="72">
        <f>I24*I25</f>
        <v>0</v>
      </c>
      <c r="J26" s="73"/>
      <c r="K26" s="8" t="s">
        <v>27</v>
      </c>
      <c r="L26" s="78">
        <f>IFERROR(I26/(L16*1000),0)</f>
        <v>0</v>
      </c>
      <c r="M26" s="79"/>
      <c r="N26" s="73">
        <f>N20*N25</f>
        <v>0</v>
      </c>
      <c r="O26" s="73"/>
      <c r="P26" s="8" t="s">
        <v>27</v>
      </c>
      <c r="Q26" s="2">
        <f>IF(V20&lt;50,V26,U26)</f>
        <v>0</v>
      </c>
      <c r="R26" s="2" t="s">
        <v>33</v>
      </c>
      <c r="S26" s="2"/>
      <c r="T26" s="2"/>
      <c r="U26" s="9">
        <f>IF(V26&gt;=50,ROUNDUP(V26/10,0)*10,V26)</f>
        <v>0</v>
      </c>
      <c r="V26" s="9">
        <f>W26</f>
        <v>0</v>
      </c>
      <c r="W26" s="9">
        <f>ROUNDUP(X26/1000,0)</f>
        <v>0</v>
      </c>
      <c r="X26" s="10">
        <f>I26/30%</f>
        <v>0</v>
      </c>
      <c r="Y26" s="2"/>
      <c r="Z26" s="2"/>
      <c r="AA26" s="2"/>
    </row>
    <row r="27" spans="1:27" ht="20.100000000000001" customHeight="1">
      <c r="A27" s="33"/>
      <c r="B27" s="80" t="s">
        <v>51</v>
      </c>
      <c r="C27" s="81"/>
      <c r="D27" s="81"/>
      <c r="E27" s="81"/>
      <c r="F27" s="81"/>
      <c r="G27" s="81"/>
      <c r="H27" s="82"/>
      <c r="I27" s="85"/>
      <c r="J27" s="86"/>
      <c r="K27" s="86"/>
      <c r="L27" s="86"/>
      <c r="M27" s="86"/>
      <c r="N27" s="86"/>
      <c r="O27" s="86"/>
      <c r="P27" s="87"/>
      <c r="Q27" s="2"/>
      <c r="R27" s="2"/>
      <c r="S27" s="2"/>
      <c r="T27" s="2">
        <f>ROUNDUP(I26/270,0)</f>
        <v>0</v>
      </c>
      <c r="U27" s="2"/>
      <c r="V27" s="2"/>
      <c r="W27" s="2"/>
      <c r="X27" s="2"/>
      <c r="Y27" s="2"/>
      <c r="Z27" s="2"/>
      <c r="AA27" s="2"/>
    </row>
    <row r="28" spans="1:27" ht="20.100000000000001" customHeight="1" thickBot="1">
      <c r="A28" s="34"/>
      <c r="B28" s="26" t="s">
        <v>50</v>
      </c>
      <c r="C28" s="27"/>
      <c r="D28" s="27"/>
      <c r="E28" s="27"/>
      <c r="F28" s="27"/>
      <c r="G28" s="27"/>
      <c r="H28" s="28"/>
      <c r="I28" s="29"/>
      <c r="J28" s="30"/>
      <c r="K28" s="30"/>
      <c r="L28" s="30"/>
      <c r="M28" s="30"/>
      <c r="N28" s="30"/>
      <c r="O28" s="30"/>
      <c r="P28" s="31"/>
      <c r="Q28" s="2"/>
      <c r="R28" s="2"/>
      <c r="S28" s="2"/>
      <c r="T28" s="2">
        <f>ROUNDUP(I39/270,0)</f>
        <v>0</v>
      </c>
      <c r="U28" s="2"/>
      <c r="V28" s="2"/>
      <c r="W28" s="2"/>
      <c r="X28" s="2"/>
      <c r="Y28" s="2"/>
      <c r="Z28" s="2"/>
      <c r="AA28" s="2"/>
    </row>
    <row r="29" spans="1:27" ht="20.100000000000001" customHeight="1" thickTop="1">
      <c r="A29" s="63">
        <v>2</v>
      </c>
      <c r="B29" s="55" t="s">
        <v>52</v>
      </c>
      <c r="C29" s="55"/>
      <c r="D29" s="55"/>
      <c r="E29" s="56"/>
      <c r="F29" s="57"/>
      <c r="G29" s="57"/>
      <c r="H29" s="58"/>
      <c r="I29" s="59" t="s">
        <v>7</v>
      </c>
      <c r="J29" s="59"/>
      <c r="K29" s="59"/>
      <c r="L29" s="60">
        <f>T28</f>
        <v>0</v>
      </c>
      <c r="M29" s="61"/>
      <c r="N29" s="61"/>
      <c r="O29" s="24" t="s">
        <v>8</v>
      </c>
      <c r="P29" s="25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20.100000000000001" customHeight="1">
      <c r="A30" s="33"/>
      <c r="B30" s="35" t="s">
        <v>17</v>
      </c>
      <c r="C30" s="35"/>
      <c r="D30" s="35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20.100000000000001" customHeight="1">
      <c r="A31" s="33"/>
      <c r="B31" s="35"/>
      <c r="C31" s="35"/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20.100000000000001" customHeight="1">
      <c r="A32" s="33"/>
      <c r="B32" s="47" t="s">
        <v>20</v>
      </c>
      <c r="C32" s="48"/>
      <c r="D32" s="49"/>
      <c r="E32" s="37" t="s">
        <v>22</v>
      </c>
      <c r="F32" s="37"/>
      <c r="G32" s="37"/>
      <c r="H32" s="37"/>
      <c r="I32" s="37" t="s">
        <v>26</v>
      </c>
      <c r="J32" s="37"/>
      <c r="K32" s="37"/>
      <c r="L32" s="37" t="s">
        <v>22</v>
      </c>
      <c r="M32" s="37"/>
      <c r="N32" s="38" t="s">
        <v>40</v>
      </c>
      <c r="O32" s="39"/>
      <c r="P32" s="40"/>
      <c r="Q32" s="11" t="s">
        <v>34</v>
      </c>
      <c r="R32" s="2"/>
      <c r="S32" s="2"/>
      <c r="T32" s="2"/>
      <c r="U32" s="9" t="s">
        <v>32</v>
      </c>
      <c r="V32" s="9" t="s">
        <v>31</v>
      </c>
      <c r="W32" s="9" t="s">
        <v>30</v>
      </c>
      <c r="X32" s="9" t="s">
        <v>29</v>
      </c>
      <c r="Y32" s="2"/>
      <c r="Z32" s="2"/>
      <c r="AA32" s="2"/>
    </row>
    <row r="33" spans="1:27" ht="20.100000000000001" customHeight="1">
      <c r="A33" s="33"/>
      <c r="B33" s="50"/>
      <c r="C33" s="51"/>
      <c r="D33" s="52"/>
      <c r="E33" s="41" t="s">
        <v>21</v>
      </c>
      <c r="F33" s="64" t="s">
        <v>23</v>
      </c>
      <c r="G33" s="65"/>
      <c r="H33" s="66"/>
      <c r="I33" s="67"/>
      <c r="J33" s="68"/>
      <c r="K33" s="16" t="s">
        <v>27</v>
      </c>
      <c r="L33" s="64" t="s">
        <v>49</v>
      </c>
      <c r="M33" s="66"/>
      <c r="N33" s="68"/>
      <c r="O33" s="68"/>
      <c r="P33" s="16" t="s">
        <v>27</v>
      </c>
      <c r="Q33" s="2">
        <f>U33</f>
        <v>0</v>
      </c>
      <c r="R33" s="2" t="s">
        <v>33</v>
      </c>
      <c r="S33" s="2"/>
      <c r="T33" s="2"/>
      <c r="U33" s="9">
        <f>IF(V33&gt;=50,ROUNDUP(V33/10,0)*10,V33)</f>
        <v>0</v>
      </c>
      <c r="V33" s="9">
        <f>W33</f>
        <v>0</v>
      </c>
      <c r="W33" s="9">
        <f>ROUNDUP(X33/1000,0)</f>
        <v>0</v>
      </c>
      <c r="X33" s="10">
        <f>I33/30%</f>
        <v>0</v>
      </c>
      <c r="Y33" s="2"/>
      <c r="Z33" s="2"/>
      <c r="AA33" s="2"/>
    </row>
    <row r="34" spans="1:27" ht="20.100000000000001" customHeight="1">
      <c r="A34" s="33"/>
      <c r="B34" s="50"/>
      <c r="C34" s="51"/>
      <c r="D34" s="52"/>
      <c r="E34" s="42"/>
      <c r="F34" s="64" t="s">
        <v>48</v>
      </c>
      <c r="G34" s="65"/>
      <c r="H34" s="66"/>
      <c r="I34" s="67"/>
      <c r="J34" s="68"/>
      <c r="K34" s="16" t="s">
        <v>27</v>
      </c>
      <c r="L34" s="64"/>
      <c r="M34" s="66"/>
      <c r="N34" s="21"/>
      <c r="O34" s="22"/>
      <c r="P34" s="23"/>
      <c r="Q34" s="2"/>
      <c r="R34" s="2"/>
      <c r="S34" s="2"/>
      <c r="T34" s="2"/>
      <c r="U34" s="9"/>
      <c r="V34" s="9"/>
      <c r="W34" s="9"/>
      <c r="X34" s="9"/>
      <c r="Y34" s="2"/>
      <c r="Z34" s="2"/>
      <c r="AA34" s="2"/>
    </row>
    <row r="35" spans="1:27" ht="20.100000000000001" customHeight="1">
      <c r="A35" s="33"/>
      <c r="B35" s="50"/>
      <c r="C35" s="51"/>
      <c r="D35" s="52"/>
      <c r="E35" s="42"/>
      <c r="F35" s="64"/>
      <c r="G35" s="65"/>
      <c r="H35" s="66"/>
      <c r="I35" s="21"/>
      <c r="J35" s="22"/>
      <c r="K35" s="23"/>
      <c r="L35" s="64"/>
      <c r="M35" s="66"/>
      <c r="N35" s="21"/>
      <c r="O35" s="22"/>
      <c r="P35" s="23"/>
      <c r="Q35" s="2"/>
      <c r="R35" s="2"/>
      <c r="S35" s="2"/>
      <c r="T35" s="2"/>
      <c r="U35" s="9"/>
      <c r="V35" s="9"/>
      <c r="W35" s="9"/>
      <c r="X35" s="9"/>
      <c r="Y35" s="2"/>
      <c r="Z35" s="2"/>
      <c r="AA35" s="2"/>
    </row>
    <row r="36" spans="1:27" ht="20.100000000000001" customHeight="1">
      <c r="A36" s="33"/>
      <c r="B36" s="50"/>
      <c r="C36" s="51"/>
      <c r="D36" s="52"/>
      <c r="E36" s="42"/>
      <c r="F36" s="64"/>
      <c r="G36" s="65"/>
      <c r="H36" s="66"/>
      <c r="I36" s="21"/>
      <c r="J36" s="22"/>
      <c r="K36" s="23"/>
      <c r="L36" s="64"/>
      <c r="M36" s="66"/>
      <c r="N36" s="21"/>
      <c r="O36" s="22"/>
      <c r="P36" s="23"/>
      <c r="Q36" s="2"/>
      <c r="R36" s="2"/>
      <c r="S36" s="2"/>
      <c r="T36" s="2"/>
      <c r="U36" s="9"/>
      <c r="V36" s="9"/>
      <c r="W36" s="9"/>
      <c r="X36" s="9"/>
      <c r="Y36" s="2"/>
      <c r="Z36" s="2"/>
      <c r="AA36" s="2"/>
    </row>
    <row r="37" spans="1:27" ht="20.100000000000001" customHeight="1">
      <c r="A37" s="33"/>
      <c r="B37" s="50"/>
      <c r="C37" s="51"/>
      <c r="D37" s="52"/>
      <c r="E37" s="43"/>
      <c r="F37" s="21" t="s">
        <v>24</v>
      </c>
      <c r="G37" s="22"/>
      <c r="H37" s="23"/>
      <c r="I37" s="72">
        <f>SUM(I33:K34)</f>
        <v>0</v>
      </c>
      <c r="J37" s="73"/>
      <c r="K37" s="16" t="s">
        <v>27</v>
      </c>
      <c r="L37" s="83"/>
      <c r="M37" s="84"/>
      <c r="N37" s="73">
        <f>SUM(N33:N36)</f>
        <v>0</v>
      </c>
      <c r="O37" s="73"/>
      <c r="P37" s="16" t="s">
        <v>27</v>
      </c>
      <c r="Q37" s="2"/>
      <c r="R37" s="2"/>
      <c r="S37" s="2"/>
      <c r="T37" s="2"/>
      <c r="U37" s="9"/>
      <c r="V37" s="9"/>
      <c r="W37" s="9"/>
      <c r="X37" s="9"/>
      <c r="Y37" s="2"/>
      <c r="Z37" s="2"/>
      <c r="AA37" s="2"/>
    </row>
    <row r="38" spans="1:27" ht="20.100000000000001" customHeight="1">
      <c r="A38" s="33"/>
      <c r="B38" s="50"/>
      <c r="C38" s="51"/>
      <c r="D38" s="52"/>
      <c r="E38" s="21" t="s">
        <v>25</v>
      </c>
      <c r="F38" s="22"/>
      <c r="G38" s="22"/>
      <c r="H38" s="23"/>
      <c r="I38" s="72">
        <f>N38</f>
        <v>0</v>
      </c>
      <c r="J38" s="73"/>
      <c r="K38" s="8" t="s">
        <v>28</v>
      </c>
      <c r="L38" s="21" t="s">
        <v>25</v>
      </c>
      <c r="M38" s="23"/>
      <c r="N38" s="68"/>
      <c r="O38" s="68"/>
      <c r="P38" s="8" t="s">
        <v>28</v>
      </c>
      <c r="Q38" s="2"/>
      <c r="R38" s="2"/>
      <c r="S38" s="2"/>
      <c r="T38" s="2"/>
      <c r="U38" s="9"/>
      <c r="V38" s="9"/>
      <c r="W38" s="9"/>
      <c r="X38" s="9"/>
      <c r="Y38" s="2"/>
      <c r="Z38" s="2"/>
      <c r="AA38" s="2"/>
    </row>
    <row r="39" spans="1:27" ht="20.100000000000001" customHeight="1">
      <c r="A39" s="33"/>
      <c r="B39" s="50"/>
      <c r="C39" s="51"/>
      <c r="D39" s="52"/>
      <c r="E39" s="75" t="s">
        <v>47</v>
      </c>
      <c r="F39" s="76"/>
      <c r="G39" s="76"/>
      <c r="H39" s="77"/>
      <c r="I39" s="72">
        <f>I37*I38</f>
        <v>0</v>
      </c>
      <c r="J39" s="73"/>
      <c r="K39" s="8" t="s">
        <v>27</v>
      </c>
      <c r="L39" s="78">
        <f>IFERROR(I39/(L29*1000),0)</f>
        <v>0</v>
      </c>
      <c r="M39" s="79"/>
      <c r="N39" s="73">
        <f>N33*N38</f>
        <v>0</v>
      </c>
      <c r="O39" s="73"/>
      <c r="P39" s="8" t="s">
        <v>27</v>
      </c>
      <c r="Q39" s="2">
        <f>IF(V33&lt;50,V39,U39)</f>
        <v>0</v>
      </c>
      <c r="R39" s="2" t="s">
        <v>33</v>
      </c>
      <c r="S39" s="2"/>
      <c r="T39" s="2"/>
      <c r="U39" s="9">
        <f>IF(V39&gt;=50,ROUNDUP(V39/10,0)*10,V39)</f>
        <v>0</v>
      </c>
      <c r="V39" s="9">
        <f>W39</f>
        <v>0</v>
      </c>
      <c r="W39" s="9">
        <f>ROUNDUP(X39/1000,0)</f>
        <v>0</v>
      </c>
      <c r="X39" s="10">
        <f>I39/30%</f>
        <v>0</v>
      </c>
      <c r="Y39" s="2"/>
      <c r="Z39" s="2"/>
      <c r="AA39" s="2"/>
    </row>
    <row r="40" spans="1:27" ht="20.100000000000001" customHeight="1">
      <c r="A40" s="33"/>
      <c r="B40" s="80" t="s">
        <v>51</v>
      </c>
      <c r="C40" s="81"/>
      <c r="D40" s="81"/>
      <c r="E40" s="81"/>
      <c r="F40" s="81"/>
      <c r="G40" s="81"/>
      <c r="H40" s="82"/>
      <c r="I40" s="85"/>
      <c r="J40" s="86"/>
      <c r="K40" s="86"/>
      <c r="L40" s="86"/>
      <c r="M40" s="86"/>
      <c r="N40" s="86"/>
      <c r="O40" s="86"/>
      <c r="P40" s="87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20.100000000000001" customHeight="1" thickBot="1">
      <c r="A41" s="34"/>
      <c r="B41" s="26" t="s">
        <v>50</v>
      </c>
      <c r="C41" s="27"/>
      <c r="D41" s="27"/>
      <c r="E41" s="27"/>
      <c r="F41" s="27"/>
      <c r="G41" s="27"/>
      <c r="H41" s="28"/>
      <c r="I41" s="29"/>
      <c r="J41" s="30"/>
      <c r="K41" s="30"/>
      <c r="L41" s="30"/>
      <c r="M41" s="30"/>
      <c r="N41" s="30"/>
      <c r="O41" s="30"/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s="14" customFormat="1" ht="14.65" thickTop="1">
      <c r="A42" s="12" t="s">
        <v>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s="14" customFormat="1" ht="14.25">
      <c r="A43" s="12" t="s">
        <v>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s="14" customFormat="1" ht="14.25">
      <c r="A44" s="12" t="s">
        <v>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s="14" customFormat="1" ht="14.25">
      <c r="A45" s="12"/>
      <c r="B45" s="12" t="s">
        <v>45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1:27" s="14" customFormat="1" ht="14.25">
      <c r="A46" s="12"/>
      <c r="B46" s="12" t="s">
        <v>11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ht="20.10000000000000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</sheetData>
  <sheetProtection algorithmName="SHA-512" hashValue="U4TfJJ9182MFeWG3l6LbAYEa5PF6TLzN+lU8NbKKJzK6IQywqNobsz7hHvKQMcr3XxaEE/I2nHMKLTR53WJHUA==" saltValue="4BocsD02Ux9LK0gKymJU9A==" spinCount="100000" sheet="1" objects="1" scenarios="1"/>
  <mergeCells count="102">
    <mergeCell ref="M1:P1"/>
    <mergeCell ref="A3:P3"/>
    <mergeCell ref="K7:P7"/>
    <mergeCell ref="K8:P8"/>
    <mergeCell ref="K9:N9"/>
    <mergeCell ref="K10:P10"/>
    <mergeCell ref="B40:H40"/>
    <mergeCell ref="I40:P40"/>
    <mergeCell ref="N36:P36"/>
    <mergeCell ref="N22:P22"/>
    <mergeCell ref="I23:K23"/>
    <mergeCell ref="N23:P23"/>
    <mergeCell ref="N32:P32"/>
    <mergeCell ref="L25:M25"/>
    <mergeCell ref="L36:M36"/>
    <mergeCell ref="I36:K36"/>
    <mergeCell ref="K11:P11"/>
    <mergeCell ref="A13:P14"/>
    <mergeCell ref="B19:D26"/>
    <mergeCell ref="R13:T13"/>
    <mergeCell ref="R14:T14"/>
    <mergeCell ref="A16:A28"/>
    <mergeCell ref="B16:D16"/>
    <mergeCell ref="E16:H16"/>
    <mergeCell ref="I16:K16"/>
    <mergeCell ref="L16:N16"/>
    <mergeCell ref="O16:P16"/>
    <mergeCell ref="B17:D18"/>
    <mergeCell ref="E17:P18"/>
    <mergeCell ref="E19:H19"/>
    <mergeCell ref="N19:P19"/>
    <mergeCell ref="E20:E24"/>
    <mergeCell ref="F20:H20"/>
    <mergeCell ref="I20:J20"/>
    <mergeCell ref="L20:M20"/>
    <mergeCell ref="N20:O20"/>
    <mergeCell ref="N21:P21"/>
    <mergeCell ref="F23:H23"/>
    <mergeCell ref="L23:M23"/>
    <mergeCell ref="I28:P28"/>
    <mergeCell ref="F24:H24"/>
    <mergeCell ref="I24:J24"/>
    <mergeCell ref="L24:M24"/>
    <mergeCell ref="N24:O24"/>
    <mergeCell ref="E25:H25"/>
    <mergeCell ref="I25:J25"/>
    <mergeCell ref="F21:H21"/>
    <mergeCell ref="I21:J21"/>
    <mergeCell ref="L21:M21"/>
    <mergeCell ref="F22:H22"/>
    <mergeCell ref="L22:M22"/>
    <mergeCell ref="I22:K22"/>
    <mergeCell ref="A29:A41"/>
    <mergeCell ref="B29:D29"/>
    <mergeCell ref="E29:H29"/>
    <mergeCell ref="I29:K29"/>
    <mergeCell ref="L29:N29"/>
    <mergeCell ref="N34:P34"/>
    <mergeCell ref="N25:O25"/>
    <mergeCell ref="B27:H27"/>
    <mergeCell ref="O29:P29"/>
    <mergeCell ref="B30:D31"/>
    <mergeCell ref="E30:P31"/>
    <mergeCell ref="E32:H32"/>
    <mergeCell ref="I27:P27"/>
    <mergeCell ref="B32:D39"/>
    <mergeCell ref="E26:H26"/>
    <mergeCell ref="I26:J26"/>
    <mergeCell ref="F35:H35"/>
    <mergeCell ref="L35:M35"/>
    <mergeCell ref="I35:K35"/>
    <mergeCell ref="N35:P35"/>
    <mergeCell ref="F33:H33"/>
    <mergeCell ref="I33:J33"/>
    <mergeCell ref="L26:M26"/>
    <mergeCell ref="N26:O26"/>
    <mergeCell ref="B28:H28"/>
    <mergeCell ref="L33:M33"/>
    <mergeCell ref="I19:K19"/>
    <mergeCell ref="L19:M19"/>
    <mergeCell ref="I32:K32"/>
    <mergeCell ref="L32:M32"/>
    <mergeCell ref="B41:H41"/>
    <mergeCell ref="I41:P41"/>
    <mergeCell ref="E39:H39"/>
    <mergeCell ref="I39:J39"/>
    <mergeCell ref="L39:M39"/>
    <mergeCell ref="N39:O39"/>
    <mergeCell ref="L37:M37"/>
    <mergeCell ref="N37:O37"/>
    <mergeCell ref="E38:H38"/>
    <mergeCell ref="I38:J38"/>
    <mergeCell ref="L38:M38"/>
    <mergeCell ref="N38:O38"/>
    <mergeCell ref="F37:H37"/>
    <mergeCell ref="I37:J37"/>
    <mergeCell ref="E33:E37"/>
    <mergeCell ref="F36:H36"/>
    <mergeCell ref="N33:O33"/>
    <mergeCell ref="F34:H34"/>
    <mergeCell ref="I34:J34"/>
    <mergeCell ref="L34:M34"/>
  </mergeCells>
  <phoneticPr fontId="8"/>
  <conditionalFormatting sqref="I20:J20">
    <cfRule type="expression" dxfId="50" priority="3" stopIfTrue="1">
      <formula>$I$20+$I$21&gt;$N$20</formula>
    </cfRule>
  </conditionalFormatting>
  <conditionalFormatting sqref="I26:J26">
    <cfRule type="cellIs" dxfId="49" priority="4" stopIfTrue="1" operator="greaterThan">
      <formula>$N$26</formula>
    </cfRule>
  </conditionalFormatting>
  <conditionalFormatting sqref="I33:J33">
    <cfRule type="expression" dxfId="48" priority="2" stopIfTrue="1">
      <formula>$I$33+$I$34&gt;$N$33</formula>
    </cfRule>
  </conditionalFormatting>
  <conditionalFormatting sqref="I39:J39">
    <cfRule type="cellIs" dxfId="47" priority="1" stopIfTrue="1" operator="greaterThan">
      <formula>$N$39</formula>
    </cfRule>
  </conditionalFormatting>
  <conditionalFormatting sqref="L26">
    <cfRule type="cellIs" dxfId="46" priority="8" operator="greaterThan">
      <formula>0.3</formula>
    </cfRule>
  </conditionalFormatting>
  <conditionalFormatting sqref="L39">
    <cfRule type="cellIs" dxfId="45" priority="5" operator="greaterThan">
      <formula>0.3</formula>
    </cfRule>
  </conditionalFormatting>
  <dataValidations count="4">
    <dataValidation imeMode="off" allowBlank="1" showInputMessage="1" showErrorMessage="1" sqref="K11:P11 E16:H16 L16:N16 E29:H29 L29:N29" xr:uid="{4BF5322C-FBD2-459D-A108-FD71A20CFBA0}"/>
    <dataValidation imeMode="hiragana" allowBlank="1" showInputMessage="1" showErrorMessage="1" sqref="K9:N9 K10:P10 K7:P8 K20:K21 E17:E20 F17:H18 J17:P18 P20 N21:N23 K24:K26 I17:I27 L25 P24:P26 F20:F24 L20:L23 K33:K34 E30:E33 F30:H31 J30:P31 P33 N34:N36 K37:K39 I30:I40 L38 P37:P39 F33:F37 L33:L36" xr:uid="{666A72D5-C456-4EBF-A52D-6ABF8B157442}"/>
    <dataValidation imeMode="off" allowBlank="1" showInputMessage="1" showErrorMessage="1" promptTitle="【提出日】" prompt="日付形式で入力してください。" sqref="M1:P1" xr:uid="{0ACF43B2-BE74-48E8-84A5-E6129B4086E6}"/>
    <dataValidation imeMode="off" allowBlank="1" showInputMessage="1" showErrorMessage="1" promptTitle="【対象年度】" prompt="日付形式で入力してください。" sqref="R14:T14" xr:uid="{32134793-B036-4D6C-8919-6354BE18EA88}"/>
  </dataValidations>
  <printOptions horizontalCentered="1"/>
  <pageMargins left="0.59055118110236227" right="0.59055118110236227" top="0.59055118110236227" bottom="0.19685039370078741" header="0.39370078740157483" footer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4" name="Group Box 19">
              <controlPr defaultSize="0" print="0" autoFill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14</xdr:col>
                    <xdr:colOff>161925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4" r:id="rId5" name="Group Box 18">
              <controlPr defaultSize="0" print="0" autoFill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14</xdr:col>
                    <xdr:colOff>161925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5" r:id="rId6" name="Group Box 13-2">
              <controlPr defaultSize="0" print="0" autoFill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14</xdr:col>
                    <xdr:colOff>161925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6" r:id="rId7" name="Group Box 13-1">
              <controlPr defaultSize="0" print="0" autoFill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14</xdr:col>
                    <xdr:colOff>161925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7" r:id="rId8" name="Group Box 12">
              <controlPr defaultSize="0" print="0" autoFill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14</xdr:col>
                    <xdr:colOff>161925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8" r:id="rId9" name="Group Box 11">
              <controlPr defaultSize="0" print="0" autoFill="0" autoPict="0">
                <anchor moveWithCells="1">
                  <from>
                    <xdr:col>2</xdr:col>
                    <xdr:colOff>400050</xdr:colOff>
                    <xdr:row>41</xdr:row>
                    <xdr:rowOff>0</xdr:rowOff>
                  </from>
                  <to>
                    <xdr:col>14</xdr:col>
                    <xdr:colOff>161925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9" r:id="rId10" name="Group Box 9">
              <controlPr defaultSize="0" print="0" autoFill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14</xdr:col>
                    <xdr:colOff>161925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0" r:id="rId11" name="Group Box 6-2">
              <controlPr defaultSize="0" print="0" autoFill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14</xdr:col>
                    <xdr:colOff>161925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1" r:id="rId12" name="Group Box 6-1">
              <controlPr defaultSize="0" print="0" autoFill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14</xdr:col>
                    <xdr:colOff>161925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2" r:id="rId13" name="Group Box 5">
              <controlPr defaultSize="0" print="0" autoFill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14</xdr:col>
                    <xdr:colOff>161925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3" r:id="rId14" name="Group Box 4-2">
              <controlPr defaultSize="0" print="0" autoFill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14</xdr:col>
                    <xdr:colOff>161925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4" r:id="rId15" name="Group Box 4-2">
              <controlPr defaultSize="0" print="0" autoFill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14</xdr:col>
                    <xdr:colOff>161925</xdr:colOff>
                    <xdr:row>42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5ECF8-D3FA-4A14-8FFF-52D934CDE111}">
  <sheetPr>
    <pageSetUpPr fitToPage="1"/>
  </sheetPr>
  <dimension ref="A1:AA56"/>
  <sheetViews>
    <sheetView view="pageBreakPreview" zoomScaleNormal="100" zoomScaleSheetLayoutView="100" workbookViewId="0"/>
  </sheetViews>
  <sheetFormatPr defaultColWidth="5.59765625" defaultRowHeight="20.100000000000001" customHeight="1"/>
  <cols>
    <col min="1" max="1" width="5.59765625" style="1"/>
    <col min="2" max="2" width="6.59765625" style="1" customWidth="1"/>
    <col min="3" max="6" width="5.59765625" style="1"/>
    <col min="7" max="7" width="2.59765625" style="1" customWidth="1"/>
    <col min="8" max="8" width="5.3984375" style="1" customWidth="1"/>
    <col min="9" max="12" width="5.59765625" style="1"/>
    <col min="13" max="13" width="14.265625" style="1" customWidth="1"/>
    <col min="14" max="15" width="5.59765625" style="1"/>
    <col min="16" max="16" width="6.59765625" style="1" customWidth="1"/>
    <col min="17" max="16384" width="5.59765625" style="1"/>
  </cols>
  <sheetData>
    <row r="1" spans="1:27" ht="20.100000000000001" customHeight="1">
      <c r="A1" s="6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0.100000000000001" customHeight="1">
      <c r="A2" s="45" t="s">
        <v>13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.9499999999999993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0.100000000000001" customHeight="1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5.0999999999999996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0.100000000000001" customHeight="1">
      <c r="A6" s="3"/>
      <c r="B6" s="3"/>
      <c r="C6" s="3"/>
      <c r="D6" s="3"/>
      <c r="E6" s="3"/>
      <c r="F6" s="3"/>
      <c r="G6" s="3"/>
      <c r="H6" s="3"/>
      <c r="I6" s="17" t="s">
        <v>1</v>
      </c>
      <c r="J6" s="17"/>
      <c r="K6" s="88">
        <f>金額変更届!K7</f>
        <v>0</v>
      </c>
      <c r="L6" s="88"/>
      <c r="M6" s="88"/>
      <c r="N6" s="88"/>
      <c r="O6" s="88"/>
      <c r="P6" s="88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5.0999999999999996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0.100000000000001" customHeight="1">
      <c r="A8" s="63">
        <v>3</v>
      </c>
      <c r="B8" s="55" t="s">
        <v>52</v>
      </c>
      <c r="C8" s="55"/>
      <c r="D8" s="55"/>
      <c r="E8" s="56"/>
      <c r="F8" s="57"/>
      <c r="G8" s="57"/>
      <c r="H8" s="58"/>
      <c r="I8" s="59" t="s">
        <v>7</v>
      </c>
      <c r="J8" s="59"/>
      <c r="K8" s="59"/>
      <c r="L8" s="60">
        <f>T19</f>
        <v>0</v>
      </c>
      <c r="M8" s="61"/>
      <c r="N8" s="61"/>
      <c r="O8" s="24" t="s">
        <v>8</v>
      </c>
      <c r="P8" s="25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0.100000000000001" customHeight="1">
      <c r="A9" s="33"/>
      <c r="B9" s="35" t="s">
        <v>17</v>
      </c>
      <c r="C9" s="35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0.100000000000001" customHeight="1">
      <c r="A10" s="33"/>
      <c r="B10" s="35"/>
      <c r="C10" s="35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0.100000000000001" customHeight="1">
      <c r="A11" s="33"/>
      <c r="B11" s="47" t="s">
        <v>20</v>
      </c>
      <c r="C11" s="48"/>
      <c r="D11" s="49"/>
      <c r="E11" s="37" t="s">
        <v>22</v>
      </c>
      <c r="F11" s="37"/>
      <c r="G11" s="37"/>
      <c r="H11" s="37"/>
      <c r="I11" s="37" t="s">
        <v>26</v>
      </c>
      <c r="J11" s="37"/>
      <c r="K11" s="37"/>
      <c r="L11" s="37" t="s">
        <v>22</v>
      </c>
      <c r="M11" s="37"/>
      <c r="N11" s="38" t="s">
        <v>40</v>
      </c>
      <c r="O11" s="39"/>
      <c r="P11" s="40"/>
      <c r="Q11" s="11" t="s">
        <v>34</v>
      </c>
      <c r="R11" s="2"/>
      <c r="S11" s="2"/>
      <c r="T11" s="2"/>
      <c r="U11" s="9" t="s">
        <v>32</v>
      </c>
      <c r="V11" s="9" t="s">
        <v>41</v>
      </c>
      <c r="W11" s="9" t="s">
        <v>30</v>
      </c>
      <c r="X11" s="9" t="s">
        <v>29</v>
      </c>
      <c r="Y11" s="2"/>
      <c r="Z11" s="2"/>
      <c r="AA11" s="2"/>
    </row>
    <row r="12" spans="1:27" ht="20.100000000000001" customHeight="1">
      <c r="A12" s="33"/>
      <c r="B12" s="50"/>
      <c r="C12" s="51"/>
      <c r="D12" s="52"/>
      <c r="E12" s="41" t="s">
        <v>21</v>
      </c>
      <c r="F12" s="64" t="s">
        <v>23</v>
      </c>
      <c r="G12" s="65"/>
      <c r="H12" s="66"/>
      <c r="I12" s="67"/>
      <c r="J12" s="68"/>
      <c r="K12" s="16" t="s">
        <v>27</v>
      </c>
      <c r="L12" s="64" t="s">
        <v>49</v>
      </c>
      <c r="M12" s="66"/>
      <c r="N12" s="68"/>
      <c r="O12" s="68"/>
      <c r="P12" s="16" t="s">
        <v>27</v>
      </c>
      <c r="Q12" s="2">
        <f>U12</f>
        <v>0</v>
      </c>
      <c r="R12" s="2" t="s">
        <v>33</v>
      </c>
      <c r="S12" s="2"/>
      <c r="T12" s="2"/>
      <c r="U12" s="9">
        <f>IF(V12&gt;=50,ROUNDUP(V12/10,0)*10,V12)</f>
        <v>0</v>
      </c>
      <c r="V12" s="9">
        <f>W12</f>
        <v>0</v>
      </c>
      <c r="W12" s="9">
        <f>ROUNDUP(X12/1000,0)</f>
        <v>0</v>
      </c>
      <c r="X12" s="18">
        <f>I12/30%</f>
        <v>0</v>
      </c>
      <c r="Y12" s="2"/>
      <c r="Z12" s="2"/>
      <c r="AA12" s="2"/>
    </row>
    <row r="13" spans="1:27" ht="20.100000000000001" customHeight="1">
      <c r="A13" s="33"/>
      <c r="B13" s="50"/>
      <c r="C13" s="51"/>
      <c r="D13" s="52"/>
      <c r="E13" s="42"/>
      <c r="F13" s="64" t="s">
        <v>48</v>
      </c>
      <c r="G13" s="65"/>
      <c r="H13" s="66"/>
      <c r="I13" s="67"/>
      <c r="J13" s="68"/>
      <c r="K13" s="16" t="s">
        <v>27</v>
      </c>
      <c r="L13" s="64"/>
      <c r="M13" s="66"/>
      <c r="N13" s="21"/>
      <c r="O13" s="22"/>
      <c r="P13" s="23"/>
      <c r="Q13" s="2"/>
      <c r="R13" s="2"/>
      <c r="S13" s="2"/>
      <c r="T13" s="2"/>
      <c r="U13" s="9"/>
      <c r="V13" s="9"/>
      <c r="W13" s="9"/>
      <c r="X13" s="9"/>
      <c r="Y13" s="2"/>
      <c r="Z13" s="2"/>
      <c r="AA13" s="2"/>
    </row>
    <row r="14" spans="1:27" ht="20.100000000000001" customHeight="1">
      <c r="A14" s="33"/>
      <c r="B14" s="50"/>
      <c r="C14" s="51"/>
      <c r="D14" s="52"/>
      <c r="E14" s="42"/>
      <c r="F14" s="64"/>
      <c r="G14" s="65"/>
      <c r="H14" s="66"/>
      <c r="I14" s="21"/>
      <c r="J14" s="22"/>
      <c r="K14" s="23"/>
      <c r="L14" s="64"/>
      <c r="M14" s="66"/>
      <c r="N14" s="21"/>
      <c r="O14" s="22"/>
      <c r="P14" s="23"/>
      <c r="Q14" s="2"/>
      <c r="R14" s="2"/>
      <c r="S14" s="2"/>
      <c r="T14" s="2"/>
      <c r="U14" s="9"/>
      <c r="V14" s="9"/>
      <c r="W14" s="9"/>
      <c r="X14" s="9"/>
      <c r="Y14" s="2"/>
      <c r="Z14" s="2"/>
      <c r="AA14" s="2"/>
    </row>
    <row r="15" spans="1:27" ht="20.100000000000001" customHeight="1">
      <c r="A15" s="33"/>
      <c r="B15" s="50"/>
      <c r="C15" s="51"/>
      <c r="D15" s="52"/>
      <c r="E15" s="42"/>
      <c r="F15" s="64"/>
      <c r="G15" s="65"/>
      <c r="H15" s="66"/>
      <c r="I15" s="21"/>
      <c r="J15" s="22"/>
      <c r="K15" s="23"/>
      <c r="L15" s="64"/>
      <c r="M15" s="66"/>
      <c r="N15" s="21"/>
      <c r="O15" s="22"/>
      <c r="P15" s="23"/>
      <c r="Q15" s="2"/>
      <c r="R15" s="2"/>
      <c r="S15" s="2"/>
      <c r="T15" s="2"/>
      <c r="U15" s="9"/>
      <c r="V15" s="9"/>
      <c r="W15" s="9"/>
      <c r="X15" s="9"/>
      <c r="Y15" s="2"/>
      <c r="Z15" s="2"/>
      <c r="AA15" s="2"/>
    </row>
    <row r="16" spans="1:27" ht="20.100000000000001" customHeight="1">
      <c r="A16" s="33"/>
      <c r="B16" s="50"/>
      <c r="C16" s="51"/>
      <c r="D16" s="52"/>
      <c r="E16" s="43"/>
      <c r="F16" s="21" t="s">
        <v>24</v>
      </c>
      <c r="G16" s="22"/>
      <c r="H16" s="23"/>
      <c r="I16" s="72">
        <f>SUM(I12:K13)</f>
        <v>0</v>
      </c>
      <c r="J16" s="73"/>
      <c r="K16" s="16" t="s">
        <v>27</v>
      </c>
      <c r="L16" s="83"/>
      <c r="M16" s="84"/>
      <c r="N16" s="73">
        <f>SUM(N12:O13)</f>
        <v>0</v>
      </c>
      <c r="O16" s="73"/>
      <c r="P16" s="16" t="s">
        <v>27</v>
      </c>
      <c r="Q16" s="2"/>
      <c r="R16" s="2"/>
      <c r="S16" s="2"/>
      <c r="T16" s="2"/>
      <c r="U16" s="9"/>
      <c r="V16" s="9"/>
      <c r="W16" s="9"/>
      <c r="X16" s="9"/>
      <c r="Y16" s="2"/>
      <c r="Z16" s="2"/>
      <c r="AA16" s="2"/>
    </row>
    <row r="17" spans="1:27" ht="20.100000000000001" customHeight="1">
      <c r="A17" s="33"/>
      <c r="B17" s="50"/>
      <c r="C17" s="51"/>
      <c r="D17" s="52"/>
      <c r="E17" s="21" t="s">
        <v>25</v>
      </c>
      <c r="F17" s="22"/>
      <c r="G17" s="22"/>
      <c r="H17" s="23"/>
      <c r="I17" s="72">
        <f>N17</f>
        <v>0</v>
      </c>
      <c r="J17" s="73"/>
      <c r="K17" s="8" t="s">
        <v>28</v>
      </c>
      <c r="L17" s="21" t="s">
        <v>25</v>
      </c>
      <c r="M17" s="23"/>
      <c r="N17" s="68"/>
      <c r="O17" s="68"/>
      <c r="P17" s="8" t="s">
        <v>28</v>
      </c>
      <c r="Q17" s="2"/>
      <c r="R17" s="2"/>
      <c r="S17" s="2"/>
      <c r="T17" s="2"/>
      <c r="U17" s="9"/>
      <c r="V17" s="9"/>
      <c r="W17" s="9"/>
      <c r="X17" s="9"/>
      <c r="Y17" s="2"/>
      <c r="Z17" s="2"/>
      <c r="AA17" s="2"/>
    </row>
    <row r="18" spans="1:27" ht="20.100000000000001" customHeight="1">
      <c r="A18" s="33"/>
      <c r="B18" s="50"/>
      <c r="C18" s="51"/>
      <c r="D18" s="52"/>
      <c r="E18" s="75" t="s">
        <v>47</v>
      </c>
      <c r="F18" s="76"/>
      <c r="G18" s="76"/>
      <c r="H18" s="77"/>
      <c r="I18" s="72">
        <f>I16*I17</f>
        <v>0</v>
      </c>
      <c r="J18" s="73"/>
      <c r="K18" s="8" t="s">
        <v>27</v>
      </c>
      <c r="L18" s="78">
        <f>IFERROR(I18/(L8*1000),0)</f>
        <v>0</v>
      </c>
      <c r="M18" s="79"/>
      <c r="N18" s="73">
        <f>N12*N17</f>
        <v>0</v>
      </c>
      <c r="O18" s="73"/>
      <c r="P18" s="8" t="s">
        <v>27</v>
      </c>
      <c r="Q18" s="2">
        <f>IF(V12&lt;50,V18,U18)</f>
        <v>0</v>
      </c>
      <c r="R18" s="2" t="s">
        <v>33</v>
      </c>
      <c r="S18" s="2"/>
      <c r="T18" s="2"/>
      <c r="U18" s="9">
        <f>IF(V18&gt;=50,ROUNDUP(V18/10,0)*10,V18)</f>
        <v>0</v>
      </c>
      <c r="V18" s="9">
        <f>W18</f>
        <v>0</v>
      </c>
      <c r="W18" s="9">
        <f>ROUNDUP(X18/1000,0)</f>
        <v>0</v>
      </c>
      <c r="X18" s="18">
        <f>I18/30%</f>
        <v>0</v>
      </c>
      <c r="Y18" s="2"/>
      <c r="Z18" s="2"/>
      <c r="AA18" s="2"/>
    </row>
    <row r="19" spans="1:27" ht="20.100000000000001" customHeight="1">
      <c r="A19" s="33"/>
      <c r="B19" s="80" t="s">
        <v>51</v>
      </c>
      <c r="C19" s="81"/>
      <c r="D19" s="81"/>
      <c r="E19" s="81"/>
      <c r="F19" s="81"/>
      <c r="G19" s="81"/>
      <c r="H19" s="82"/>
      <c r="I19" s="85"/>
      <c r="J19" s="86"/>
      <c r="K19" s="86"/>
      <c r="L19" s="86"/>
      <c r="M19" s="86"/>
      <c r="N19" s="86"/>
      <c r="O19" s="86"/>
      <c r="P19" s="87"/>
      <c r="Q19" s="2"/>
      <c r="R19" s="2"/>
      <c r="S19" s="2"/>
      <c r="T19" s="2">
        <f>ROUNDUP(I18/270,0)</f>
        <v>0</v>
      </c>
      <c r="U19" s="2"/>
      <c r="V19" s="2"/>
      <c r="W19" s="2"/>
      <c r="X19" s="2"/>
      <c r="Y19" s="2"/>
      <c r="Z19" s="2"/>
      <c r="AA19" s="2"/>
    </row>
    <row r="20" spans="1:27" ht="20.100000000000001" customHeight="1" thickBot="1">
      <c r="A20" s="34"/>
      <c r="B20" s="26" t="s">
        <v>50</v>
      </c>
      <c r="C20" s="27"/>
      <c r="D20" s="27"/>
      <c r="E20" s="27"/>
      <c r="F20" s="27"/>
      <c r="G20" s="27"/>
      <c r="H20" s="28"/>
      <c r="I20" s="29"/>
      <c r="J20" s="30"/>
      <c r="K20" s="30"/>
      <c r="L20" s="30"/>
      <c r="M20" s="30"/>
      <c r="N20" s="30"/>
      <c r="O20" s="30"/>
      <c r="P20" s="31"/>
      <c r="Q20" s="2"/>
      <c r="R20" s="2"/>
      <c r="S20" s="2"/>
      <c r="T20" s="2">
        <f>ROUNDUP(I31/270,0)</f>
        <v>0</v>
      </c>
      <c r="U20" s="2"/>
      <c r="V20" s="2"/>
      <c r="W20" s="2"/>
      <c r="X20" s="2"/>
      <c r="Y20" s="2"/>
      <c r="Z20" s="2"/>
      <c r="AA20" s="2"/>
    </row>
    <row r="21" spans="1:27" ht="20.100000000000001" customHeight="1" thickTop="1">
      <c r="A21" s="32">
        <f>A8+1</f>
        <v>4</v>
      </c>
      <c r="B21" s="55" t="s">
        <v>52</v>
      </c>
      <c r="C21" s="55"/>
      <c r="D21" s="55"/>
      <c r="E21" s="56"/>
      <c r="F21" s="57"/>
      <c r="G21" s="57"/>
      <c r="H21" s="58"/>
      <c r="I21" s="59" t="s">
        <v>7</v>
      </c>
      <c r="J21" s="59"/>
      <c r="K21" s="59"/>
      <c r="L21" s="60">
        <f>T20</f>
        <v>0</v>
      </c>
      <c r="M21" s="61"/>
      <c r="N21" s="61"/>
      <c r="O21" s="24" t="s">
        <v>8</v>
      </c>
      <c r="P21" s="25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0.100000000000001" customHeight="1">
      <c r="A22" s="33"/>
      <c r="B22" s="35" t="s">
        <v>17</v>
      </c>
      <c r="C22" s="35"/>
      <c r="D22" s="35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0.100000000000001" customHeight="1">
      <c r="A23" s="33"/>
      <c r="B23" s="35"/>
      <c r="C23" s="35"/>
      <c r="D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0.100000000000001" customHeight="1">
      <c r="A24" s="33"/>
      <c r="B24" s="47" t="s">
        <v>20</v>
      </c>
      <c r="C24" s="48"/>
      <c r="D24" s="49"/>
      <c r="E24" s="37" t="s">
        <v>22</v>
      </c>
      <c r="F24" s="37"/>
      <c r="G24" s="37"/>
      <c r="H24" s="37"/>
      <c r="I24" s="37" t="s">
        <v>26</v>
      </c>
      <c r="J24" s="37"/>
      <c r="K24" s="37"/>
      <c r="L24" s="37" t="s">
        <v>22</v>
      </c>
      <c r="M24" s="37"/>
      <c r="N24" s="38" t="s">
        <v>40</v>
      </c>
      <c r="O24" s="39"/>
      <c r="P24" s="40"/>
      <c r="Q24" s="11" t="s">
        <v>34</v>
      </c>
      <c r="R24" s="2"/>
      <c r="S24" s="2"/>
      <c r="T24" s="2"/>
      <c r="U24" s="9" t="s">
        <v>32</v>
      </c>
      <c r="V24" s="9" t="s">
        <v>41</v>
      </c>
      <c r="W24" s="9" t="s">
        <v>30</v>
      </c>
      <c r="X24" s="9" t="s">
        <v>29</v>
      </c>
      <c r="Y24" s="2"/>
      <c r="Z24" s="2"/>
      <c r="AA24" s="2"/>
    </row>
    <row r="25" spans="1:27" ht="20.100000000000001" customHeight="1">
      <c r="A25" s="33"/>
      <c r="B25" s="50"/>
      <c r="C25" s="51"/>
      <c r="D25" s="52"/>
      <c r="E25" s="41" t="s">
        <v>21</v>
      </c>
      <c r="F25" s="64" t="s">
        <v>23</v>
      </c>
      <c r="G25" s="65"/>
      <c r="H25" s="66"/>
      <c r="I25" s="67"/>
      <c r="J25" s="68"/>
      <c r="K25" s="16" t="s">
        <v>27</v>
      </c>
      <c r="L25" s="64" t="s">
        <v>49</v>
      </c>
      <c r="M25" s="66"/>
      <c r="N25" s="68"/>
      <c r="O25" s="68"/>
      <c r="P25" s="16" t="s">
        <v>27</v>
      </c>
      <c r="Q25" s="2">
        <f>U25</f>
        <v>0</v>
      </c>
      <c r="R25" s="2" t="s">
        <v>33</v>
      </c>
      <c r="S25" s="2"/>
      <c r="T25" s="2"/>
      <c r="U25" s="9">
        <f>IF(V25&gt;=50,ROUNDUP(V25/10,0)*10,V25)</f>
        <v>0</v>
      </c>
      <c r="V25" s="9">
        <f>W25</f>
        <v>0</v>
      </c>
      <c r="W25" s="9">
        <f>ROUNDUP(X25/1000,0)</f>
        <v>0</v>
      </c>
      <c r="X25" s="18">
        <f>I25/30%</f>
        <v>0</v>
      </c>
      <c r="Y25" s="2"/>
      <c r="Z25" s="2"/>
      <c r="AA25" s="2"/>
    </row>
    <row r="26" spans="1:27" ht="20.100000000000001" customHeight="1">
      <c r="A26" s="33"/>
      <c r="B26" s="50"/>
      <c r="C26" s="51"/>
      <c r="D26" s="52"/>
      <c r="E26" s="42"/>
      <c r="F26" s="64" t="s">
        <v>48</v>
      </c>
      <c r="G26" s="65"/>
      <c r="H26" s="66"/>
      <c r="I26" s="67"/>
      <c r="J26" s="68"/>
      <c r="K26" s="16" t="s">
        <v>27</v>
      </c>
      <c r="L26" s="64"/>
      <c r="M26" s="66"/>
      <c r="N26" s="21"/>
      <c r="O26" s="22"/>
      <c r="P26" s="23"/>
      <c r="Q26" s="2"/>
      <c r="R26" s="2"/>
      <c r="S26" s="2"/>
      <c r="T26" s="2"/>
      <c r="U26" s="9"/>
      <c r="V26" s="9"/>
      <c r="W26" s="9"/>
      <c r="X26" s="9"/>
      <c r="Y26" s="2"/>
      <c r="Z26" s="2"/>
      <c r="AA26" s="2"/>
    </row>
    <row r="27" spans="1:27" ht="20.100000000000001" customHeight="1">
      <c r="A27" s="33"/>
      <c r="B27" s="50"/>
      <c r="C27" s="51"/>
      <c r="D27" s="52"/>
      <c r="E27" s="42"/>
      <c r="F27" s="64"/>
      <c r="G27" s="65"/>
      <c r="H27" s="66"/>
      <c r="I27" s="21"/>
      <c r="J27" s="22"/>
      <c r="K27" s="23"/>
      <c r="L27" s="64"/>
      <c r="M27" s="66"/>
      <c r="N27" s="21"/>
      <c r="O27" s="22"/>
      <c r="P27" s="23"/>
      <c r="Q27" s="2"/>
      <c r="R27" s="2"/>
      <c r="S27" s="2"/>
      <c r="T27" s="2"/>
      <c r="U27" s="9"/>
      <c r="V27" s="9"/>
      <c r="W27" s="9"/>
      <c r="X27" s="9"/>
      <c r="Y27" s="2"/>
      <c r="Z27" s="2"/>
      <c r="AA27" s="2"/>
    </row>
    <row r="28" spans="1:27" ht="20.100000000000001" customHeight="1">
      <c r="A28" s="33"/>
      <c r="B28" s="50"/>
      <c r="C28" s="51"/>
      <c r="D28" s="52"/>
      <c r="E28" s="42"/>
      <c r="F28" s="64"/>
      <c r="G28" s="65"/>
      <c r="H28" s="66"/>
      <c r="I28" s="21"/>
      <c r="J28" s="22"/>
      <c r="K28" s="23"/>
      <c r="L28" s="64"/>
      <c r="M28" s="66"/>
      <c r="N28" s="21"/>
      <c r="O28" s="22"/>
      <c r="P28" s="23"/>
      <c r="Q28" s="2"/>
      <c r="R28" s="2"/>
      <c r="S28" s="2"/>
      <c r="T28" s="2"/>
      <c r="U28" s="9"/>
      <c r="V28" s="9"/>
      <c r="W28" s="9"/>
      <c r="X28" s="9"/>
      <c r="Y28" s="2"/>
      <c r="Z28" s="2"/>
      <c r="AA28" s="2"/>
    </row>
    <row r="29" spans="1:27" ht="20.100000000000001" customHeight="1">
      <c r="A29" s="33"/>
      <c r="B29" s="50"/>
      <c r="C29" s="51"/>
      <c r="D29" s="52"/>
      <c r="E29" s="43"/>
      <c r="F29" s="21" t="s">
        <v>24</v>
      </c>
      <c r="G29" s="22"/>
      <c r="H29" s="23"/>
      <c r="I29" s="72">
        <f>SUM(I25:K26)</f>
        <v>0</v>
      </c>
      <c r="J29" s="73"/>
      <c r="K29" s="16" t="s">
        <v>27</v>
      </c>
      <c r="L29" s="83"/>
      <c r="M29" s="84"/>
      <c r="N29" s="73">
        <f>SUM(N25:O26)</f>
        <v>0</v>
      </c>
      <c r="O29" s="73"/>
      <c r="P29" s="16" t="s">
        <v>27</v>
      </c>
      <c r="Q29" s="2"/>
      <c r="R29" s="2"/>
      <c r="S29" s="2"/>
      <c r="T29" s="2"/>
      <c r="U29" s="9"/>
      <c r="V29" s="9"/>
      <c r="W29" s="9"/>
      <c r="X29" s="9"/>
      <c r="Y29" s="2"/>
      <c r="Z29" s="2"/>
      <c r="AA29" s="2"/>
    </row>
    <row r="30" spans="1:27" ht="20.100000000000001" customHeight="1">
      <c r="A30" s="33"/>
      <c r="B30" s="50"/>
      <c r="C30" s="51"/>
      <c r="D30" s="52"/>
      <c r="E30" s="21" t="s">
        <v>25</v>
      </c>
      <c r="F30" s="22"/>
      <c r="G30" s="22"/>
      <c r="H30" s="23"/>
      <c r="I30" s="72">
        <f>N30</f>
        <v>0</v>
      </c>
      <c r="J30" s="73"/>
      <c r="K30" s="8" t="s">
        <v>28</v>
      </c>
      <c r="L30" s="21" t="s">
        <v>25</v>
      </c>
      <c r="M30" s="23"/>
      <c r="N30" s="68"/>
      <c r="O30" s="68"/>
      <c r="P30" s="8" t="s">
        <v>28</v>
      </c>
      <c r="Q30" s="2"/>
      <c r="R30" s="2"/>
      <c r="S30" s="2"/>
      <c r="T30" s="2"/>
      <c r="U30" s="9"/>
      <c r="V30" s="9"/>
      <c r="W30" s="9"/>
      <c r="X30" s="9"/>
      <c r="Y30" s="2"/>
      <c r="Z30" s="2"/>
      <c r="AA30" s="2"/>
    </row>
    <row r="31" spans="1:27" ht="20.100000000000001" customHeight="1">
      <c r="A31" s="33"/>
      <c r="B31" s="50"/>
      <c r="C31" s="51"/>
      <c r="D31" s="52"/>
      <c r="E31" s="75" t="s">
        <v>47</v>
      </c>
      <c r="F31" s="76"/>
      <c r="G31" s="76"/>
      <c r="H31" s="77"/>
      <c r="I31" s="72">
        <f>I29*I30</f>
        <v>0</v>
      </c>
      <c r="J31" s="73"/>
      <c r="K31" s="8" t="s">
        <v>27</v>
      </c>
      <c r="L31" s="78">
        <f>IFERROR(I31/(L21*1000),0)</f>
        <v>0</v>
      </c>
      <c r="M31" s="79"/>
      <c r="N31" s="73">
        <f>N25*N30</f>
        <v>0</v>
      </c>
      <c r="O31" s="73"/>
      <c r="P31" s="8" t="s">
        <v>27</v>
      </c>
      <c r="Q31" s="2">
        <f>IF(V25&lt;50,V31,U31)</f>
        <v>0</v>
      </c>
      <c r="R31" s="2" t="s">
        <v>33</v>
      </c>
      <c r="S31" s="2"/>
      <c r="T31" s="2"/>
      <c r="U31" s="9">
        <f>IF(V31&gt;=50,ROUNDUP(V31/10,0)*10,V31)</f>
        <v>0</v>
      </c>
      <c r="V31" s="9">
        <f>W31</f>
        <v>0</v>
      </c>
      <c r="W31" s="9">
        <f>ROUNDUP(X31/1000,0)</f>
        <v>0</v>
      </c>
      <c r="X31" s="18">
        <f>I31/30%</f>
        <v>0</v>
      </c>
      <c r="Y31" s="2"/>
      <c r="Z31" s="2"/>
      <c r="AA31" s="2"/>
    </row>
    <row r="32" spans="1:27" ht="20.100000000000001" customHeight="1">
      <c r="A32" s="33"/>
      <c r="B32" s="80" t="s">
        <v>51</v>
      </c>
      <c r="C32" s="81"/>
      <c r="D32" s="81"/>
      <c r="E32" s="81"/>
      <c r="F32" s="81"/>
      <c r="G32" s="81"/>
      <c r="H32" s="82"/>
      <c r="I32" s="85"/>
      <c r="J32" s="86"/>
      <c r="K32" s="86"/>
      <c r="L32" s="86"/>
      <c r="M32" s="86"/>
      <c r="N32" s="86"/>
      <c r="O32" s="86"/>
      <c r="P32" s="87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0.100000000000001" customHeight="1" thickBot="1">
      <c r="A33" s="34"/>
      <c r="B33" s="26" t="s">
        <v>50</v>
      </c>
      <c r="C33" s="27"/>
      <c r="D33" s="27"/>
      <c r="E33" s="27"/>
      <c r="F33" s="27"/>
      <c r="G33" s="27"/>
      <c r="H33" s="28"/>
      <c r="I33" s="29"/>
      <c r="J33" s="30"/>
      <c r="K33" s="30"/>
      <c r="L33" s="30"/>
      <c r="M33" s="30"/>
      <c r="N33" s="30"/>
      <c r="O33" s="30"/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20.100000000000001" customHeight="1" thickTop="1">
      <c r="A34" s="89">
        <f>A21+1</f>
        <v>5</v>
      </c>
      <c r="B34" s="55" t="s">
        <v>52</v>
      </c>
      <c r="C34" s="55"/>
      <c r="D34" s="55"/>
      <c r="E34" s="56"/>
      <c r="F34" s="57"/>
      <c r="G34" s="57"/>
      <c r="H34" s="58"/>
      <c r="I34" s="59" t="s">
        <v>7</v>
      </c>
      <c r="J34" s="59"/>
      <c r="K34" s="59"/>
      <c r="L34" s="60">
        <f>T35</f>
        <v>0</v>
      </c>
      <c r="M34" s="61"/>
      <c r="N34" s="61"/>
      <c r="O34" s="24" t="s">
        <v>8</v>
      </c>
      <c r="P34" s="25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0.100000000000001" customHeight="1">
      <c r="A35" s="90"/>
      <c r="B35" s="35" t="s">
        <v>17</v>
      </c>
      <c r="C35" s="35"/>
      <c r="D35" s="35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2"/>
      <c r="R35" s="2"/>
      <c r="S35" s="2"/>
      <c r="T35" s="2">
        <f>ROUNDUP(I44/270,0)</f>
        <v>0</v>
      </c>
      <c r="U35" s="2"/>
      <c r="V35" s="2"/>
      <c r="W35" s="2"/>
      <c r="X35" s="2"/>
      <c r="Y35" s="2"/>
      <c r="Z35" s="2"/>
      <c r="AA35" s="2"/>
    </row>
    <row r="36" spans="1:27" ht="20.100000000000001" customHeight="1">
      <c r="A36" s="90"/>
      <c r="B36" s="35"/>
      <c r="C36" s="35"/>
      <c r="D36" s="35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0.100000000000001" customHeight="1">
      <c r="A37" s="90"/>
      <c r="B37" s="47" t="s">
        <v>20</v>
      </c>
      <c r="C37" s="48"/>
      <c r="D37" s="49"/>
      <c r="E37" s="37" t="s">
        <v>22</v>
      </c>
      <c r="F37" s="37"/>
      <c r="G37" s="37"/>
      <c r="H37" s="37"/>
      <c r="I37" s="37" t="s">
        <v>26</v>
      </c>
      <c r="J37" s="37"/>
      <c r="K37" s="37"/>
      <c r="L37" s="37" t="s">
        <v>22</v>
      </c>
      <c r="M37" s="37"/>
      <c r="N37" s="38" t="s">
        <v>40</v>
      </c>
      <c r="O37" s="39"/>
      <c r="P37" s="40"/>
      <c r="Q37" s="11" t="s">
        <v>34</v>
      </c>
      <c r="R37" s="2"/>
      <c r="S37" s="2"/>
      <c r="T37" s="2"/>
      <c r="U37" s="9" t="s">
        <v>32</v>
      </c>
      <c r="V37" s="9" t="s">
        <v>41</v>
      </c>
      <c r="W37" s="9" t="s">
        <v>30</v>
      </c>
      <c r="X37" s="9" t="s">
        <v>29</v>
      </c>
      <c r="Y37" s="2"/>
      <c r="Z37" s="2"/>
      <c r="AA37" s="2"/>
    </row>
    <row r="38" spans="1:27" ht="20.100000000000001" customHeight="1">
      <c r="A38" s="90"/>
      <c r="B38" s="50"/>
      <c r="C38" s="51"/>
      <c r="D38" s="52"/>
      <c r="E38" s="41" t="s">
        <v>21</v>
      </c>
      <c r="F38" s="64" t="s">
        <v>23</v>
      </c>
      <c r="G38" s="65"/>
      <c r="H38" s="66"/>
      <c r="I38" s="67"/>
      <c r="J38" s="68"/>
      <c r="K38" s="16" t="s">
        <v>27</v>
      </c>
      <c r="L38" s="64" t="s">
        <v>49</v>
      </c>
      <c r="M38" s="66"/>
      <c r="N38" s="68"/>
      <c r="O38" s="68"/>
      <c r="P38" s="16" t="s">
        <v>27</v>
      </c>
      <c r="Q38" s="2">
        <f>U38</f>
        <v>0</v>
      </c>
      <c r="R38" s="2" t="s">
        <v>33</v>
      </c>
      <c r="S38" s="2"/>
      <c r="T38" s="2"/>
      <c r="U38" s="9">
        <f>IF(V38&gt;=50,ROUNDUP(V38/10,0)*10,V38)</f>
        <v>0</v>
      </c>
      <c r="V38" s="9">
        <f>W38</f>
        <v>0</v>
      </c>
      <c r="W38" s="9">
        <f>ROUNDUP(X38/1000,0)</f>
        <v>0</v>
      </c>
      <c r="X38" s="18">
        <f>I38/30%</f>
        <v>0</v>
      </c>
      <c r="Y38" s="2"/>
      <c r="Z38" s="2"/>
      <c r="AA38" s="2"/>
    </row>
    <row r="39" spans="1:27" ht="20.100000000000001" customHeight="1">
      <c r="A39" s="90"/>
      <c r="B39" s="50"/>
      <c r="C39" s="51"/>
      <c r="D39" s="52"/>
      <c r="E39" s="42"/>
      <c r="F39" s="64" t="s">
        <v>48</v>
      </c>
      <c r="G39" s="65"/>
      <c r="H39" s="66"/>
      <c r="I39" s="67"/>
      <c r="J39" s="68"/>
      <c r="K39" s="16" t="s">
        <v>27</v>
      </c>
      <c r="L39" s="64"/>
      <c r="M39" s="66"/>
      <c r="N39" s="21"/>
      <c r="O39" s="22"/>
      <c r="P39" s="23"/>
      <c r="Q39" s="2"/>
      <c r="R39" s="2"/>
      <c r="S39" s="2"/>
      <c r="T39" s="2"/>
      <c r="U39" s="9"/>
      <c r="V39" s="9"/>
      <c r="W39" s="9"/>
      <c r="X39" s="9"/>
      <c r="Y39" s="2"/>
      <c r="Z39" s="2"/>
      <c r="AA39" s="2"/>
    </row>
    <row r="40" spans="1:27" ht="20.100000000000001" customHeight="1">
      <c r="A40" s="90"/>
      <c r="B40" s="50"/>
      <c r="C40" s="51"/>
      <c r="D40" s="52"/>
      <c r="E40" s="42"/>
      <c r="F40" s="64"/>
      <c r="G40" s="65"/>
      <c r="H40" s="66"/>
      <c r="I40" s="21"/>
      <c r="J40" s="22"/>
      <c r="K40" s="23"/>
      <c r="L40" s="64"/>
      <c r="M40" s="66"/>
      <c r="N40" s="21"/>
      <c r="O40" s="22"/>
      <c r="P40" s="23"/>
      <c r="Q40" s="2"/>
      <c r="R40" s="2"/>
      <c r="S40" s="2"/>
      <c r="T40" s="2"/>
      <c r="U40" s="9"/>
      <c r="V40" s="9"/>
      <c r="W40" s="9"/>
      <c r="X40" s="9"/>
      <c r="Y40" s="2"/>
      <c r="Z40" s="2"/>
      <c r="AA40" s="2"/>
    </row>
    <row r="41" spans="1:27" ht="20.100000000000001" customHeight="1">
      <c r="A41" s="90"/>
      <c r="B41" s="50"/>
      <c r="C41" s="51"/>
      <c r="D41" s="52"/>
      <c r="E41" s="42"/>
      <c r="F41" s="64"/>
      <c r="G41" s="65"/>
      <c r="H41" s="66"/>
      <c r="I41" s="21"/>
      <c r="J41" s="22"/>
      <c r="K41" s="23"/>
      <c r="L41" s="64"/>
      <c r="M41" s="66"/>
      <c r="N41" s="21"/>
      <c r="O41" s="22"/>
      <c r="P41" s="23"/>
      <c r="Q41" s="2"/>
      <c r="R41" s="2"/>
      <c r="S41" s="2"/>
      <c r="T41" s="2"/>
      <c r="U41" s="9"/>
      <c r="V41" s="9"/>
      <c r="W41" s="9"/>
      <c r="X41" s="9"/>
      <c r="Y41" s="2"/>
      <c r="Z41" s="2"/>
      <c r="AA41" s="2"/>
    </row>
    <row r="42" spans="1:27" ht="20.100000000000001" customHeight="1">
      <c r="A42" s="90"/>
      <c r="B42" s="50"/>
      <c r="C42" s="51"/>
      <c r="D42" s="52"/>
      <c r="E42" s="43"/>
      <c r="F42" s="21" t="s">
        <v>24</v>
      </c>
      <c r="G42" s="22"/>
      <c r="H42" s="23"/>
      <c r="I42" s="72">
        <f>SUM(I38:K39)</f>
        <v>0</v>
      </c>
      <c r="J42" s="73"/>
      <c r="K42" s="16" t="s">
        <v>27</v>
      </c>
      <c r="L42" s="83"/>
      <c r="M42" s="84"/>
      <c r="N42" s="73">
        <f>SUM(N38:O39)</f>
        <v>0</v>
      </c>
      <c r="O42" s="73"/>
      <c r="P42" s="16" t="s">
        <v>27</v>
      </c>
      <c r="Q42" s="2"/>
      <c r="R42" s="2"/>
      <c r="S42" s="2"/>
      <c r="T42" s="2"/>
      <c r="U42" s="9"/>
      <c r="V42" s="9"/>
      <c r="W42" s="9"/>
      <c r="X42" s="9"/>
      <c r="Y42" s="2"/>
      <c r="Z42" s="2"/>
      <c r="AA42" s="2"/>
    </row>
    <row r="43" spans="1:27" ht="20.100000000000001" customHeight="1">
      <c r="A43" s="90"/>
      <c r="B43" s="50"/>
      <c r="C43" s="51"/>
      <c r="D43" s="52"/>
      <c r="E43" s="21" t="s">
        <v>25</v>
      </c>
      <c r="F43" s="22"/>
      <c r="G43" s="22"/>
      <c r="H43" s="23"/>
      <c r="I43" s="72">
        <f>N43</f>
        <v>0</v>
      </c>
      <c r="J43" s="73"/>
      <c r="K43" s="8" t="s">
        <v>28</v>
      </c>
      <c r="L43" s="21" t="s">
        <v>25</v>
      </c>
      <c r="M43" s="23"/>
      <c r="N43" s="68"/>
      <c r="O43" s="68"/>
      <c r="P43" s="8" t="s">
        <v>28</v>
      </c>
      <c r="Q43" s="2"/>
      <c r="R43" s="2"/>
      <c r="S43" s="2"/>
      <c r="T43" s="2"/>
      <c r="U43" s="9"/>
      <c r="V43" s="9"/>
      <c r="W43" s="9"/>
      <c r="X43" s="9"/>
      <c r="Y43" s="2"/>
      <c r="Z43" s="2"/>
      <c r="AA43" s="2"/>
    </row>
    <row r="44" spans="1:27" ht="20.100000000000001" customHeight="1">
      <c r="A44" s="90"/>
      <c r="B44" s="50"/>
      <c r="C44" s="51"/>
      <c r="D44" s="52"/>
      <c r="E44" s="75" t="s">
        <v>47</v>
      </c>
      <c r="F44" s="76"/>
      <c r="G44" s="76"/>
      <c r="H44" s="77"/>
      <c r="I44" s="72">
        <f>I42*I43</f>
        <v>0</v>
      </c>
      <c r="J44" s="73"/>
      <c r="K44" s="8" t="s">
        <v>27</v>
      </c>
      <c r="L44" s="78">
        <f>IFERROR(I44/(L34*1000),0)</f>
        <v>0</v>
      </c>
      <c r="M44" s="79"/>
      <c r="N44" s="73">
        <f>N38*N43</f>
        <v>0</v>
      </c>
      <c r="O44" s="73"/>
      <c r="P44" s="8" t="s">
        <v>27</v>
      </c>
      <c r="Q44" s="2">
        <f>IF(V38&lt;50,V44,U44)</f>
        <v>0</v>
      </c>
      <c r="R44" s="2" t="s">
        <v>33</v>
      </c>
      <c r="S44" s="2"/>
      <c r="T44" s="2"/>
      <c r="U44" s="9">
        <f>IF(V44&gt;=50,ROUNDUP(V44/10,0)*10,V44)</f>
        <v>0</v>
      </c>
      <c r="V44" s="9">
        <f>W44</f>
        <v>0</v>
      </c>
      <c r="W44" s="9">
        <f>ROUNDUP(X44/1000,0)</f>
        <v>0</v>
      </c>
      <c r="X44" s="18">
        <f>I44/30%</f>
        <v>0</v>
      </c>
      <c r="Y44" s="2"/>
      <c r="Z44" s="2"/>
      <c r="AA44" s="2"/>
    </row>
    <row r="45" spans="1:27" ht="20.100000000000001" customHeight="1">
      <c r="A45" s="90"/>
      <c r="B45" s="80" t="s">
        <v>51</v>
      </c>
      <c r="C45" s="81"/>
      <c r="D45" s="81"/>
      <c r="E45" s="81"/>
      <c r="F45" s="81"/>
      <c r="G45" s="81"/>
      <c r="H45" s="82"/>
      <c r="I45" s="85"/>
      <c r="J45" s="86"/>
      <c r="K45" s="86"/>
      <c r="L45" s="86"/>
      <c r="M45" s="86"/>
      <c r="N45" s="86"/>
      <c r="O45" s="86"/>
      <c r="P45" s="87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20.100000000000001" customHeight="1" thickBot="1">
      <c r="A46" s="91"/>
      <c r="B46" s="26" t="s">
        <v>50</v>
      </c>
      <c r="C46" s="27"/>
      <c r="D46" s="27"/>
      <c r="E46" s="27"/>
      <c r="F46" s="27"/>
      <c r="G46" s="27"/>
      <c r="H46" s="28"/>
      <c r="I46" s="29"/>
      <c r="J46" s="30"/>
      <c r="K46" s="30"/>
      <c r="L46" s="30"/>
      <c r="M46" s="30"/>
      <c r="N46" s="30"/>
      <c r="O46" s="30"/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s="14" customFormat="1" ht="14.65" thickTop="1">
      <c r="A47" s="19" t="s">
        <v>15</v>
      </c>
      <c r="B47" s="12"/>
      <c r="C47" s="12"/>
      <c r="D47" s="12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s="14" customFormat="1" ht="14.25">
      <c r="A48" s="12" t="s">
        <v>14</v>
      </c>
      <c r="B48" s="12"/>
      <c r="C48" s="12"/>
      <c r="D48" s="12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s="14" customFormat="1" ht="14.25">
      <c r="A49" s="12" t="s">
        <v>18</v>
      </c>
      <c r="B49" s="12"/>
      <c r="C49" s="12"/>
      <c r="D49" s="12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1:27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0.10000000000000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20.10000000000000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20.10000000000000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</sheetData>
  <sheetProtection algorithmName="SHA-512" hashValue="iaSx+o7QYtP1X36M3ShkRsAyNgex3CyGAUpZB8WfeKKc7GvkDnKcMVfE6TQ1Y92FZFjDOgcUoRfoluIcbhIrFA==" saltValue="JHMSFqwaTxGKcSj5A5a7/A==" spinCount="100000" sheet="1" objects="1" scenarios="1"/>
  <mergeCells count="140">
    <mergeCell ref="B45:H45"/>
    <mergeCell ref="I45:P45"/>
    <mergeCell ref="B46:H46"/>
    <mergeCell ref="I46:P46"/>
    <mergeCell ref="E37:H37"/>
    <mergeCell ref="N37:P37"/>
    <mergeCell ref="I42:J42"/>
    <mergeCell ref="L42:M42"/>
    <mergeCell ref="N42:O42"/>
    <mergeCell ref="F41:H41"/>
    <mergeCell ref="I41:K41"/>
    <mergeCell ref="L41:M41"/>
    <mergeCell ref="B11:D18"/>
    <mergeCell ref="B19:H19"/>
    <mergeCell ref="I19:P19"/>
    <mergeCell ref="B24:D31"/>
    <mergeCell ref="B32:H32"/>
    <mergeCell ref="E44:H44"/>
    <mergeCell ref="I44:J44"/>
    <mergeCell ref="L44:M44"/>
    <mergeCell ref="N44:O44"/>
    <mergeCell ref="F42:H42"/>
    <mergeCell ref="B37:D44"/>
    <mergeCell ref="A34:A46"/>
    <mergeCell ref="B34:D34"/>
    <mergeCell ref="E34:H34"/>
    <mergeCell ref="I34:K34"/>
    <mergeCell ref="L34:N34"/>
    <mergeCell ref="O34:P34"/>
    <mergeCell ref="B35:D36"/>
    <mergeCell ref="N41:P41"/>
    <mergeCell ref="E38:E42"/>
    <mergeCell ref="F38:H38"/>
    <mergeCell ref="I38:J38"/>
    <mergeCell ref="L38:M38"/>
    <mergeCell ref="N38:O38"/>
    <mergeCell ref="F39:H39"/>
    <mergeCell ref="I39:J39"/>
    <mergeCell ref="L39:M39"/>
    <mergeCell ref="N39:P39"/>
    <mergeCell ref="E43:H43"/>
    <mergeCell ref="I43:J43"/>
    <mergeCell ref="L43:M43"/>
    <mergeCell ref="N43:O43"/>
    <mergeCell ref="I40:K40"/>
    <mergeCell ref="L40:M40"/>
    <mergeCell ref="N40:P40"/>
    <mergeCell ref="E35:P36"/>
    <mergeCell ref="E31:H31"/>
    <mergeCell ref="I31:J31"/>
    <mergeCell ref="L31:M31"/>
    <mergeCell ref="N31:O31"/>
    <mergeCell ref="I32:P32"/>
    <mergeCell ref="F40:H40"/>
    <mergeCell ref="B33:H33"/>
    <mergeCell ref="I33:P33"/>
    <mergeCell ref="N28:P28"/>
    <mergeCell ref="F27:H27"/>
    <mergeCell ref="F29:H29"/>
    <mergeCell ref="I29:J29"/>
    <mergeCell ref="L29:M29"/>
    <mergeCell ref="N29:O29"/>
    <mergeCell ref="E30:H30"/>
    <mergeCell ref="I30:J30"/>
    <mergeCell ref="L30:M30"/>
    <mergeCell ref="N30:O30"/>
    <mergeCell ref="E25:E29"/>
    <mergeCell ref="F25:H25"/>
    <mergeCell ref="I18:J18"/>
    <mergeCell ref="A21:A33"/>
    <mergeCell ref="B21:D21"/>
    <mergeCell ref="E21:H21"/>
    <mergeCell ref="I21:K21"/>
    <mergeCell ref="L21:N21"/>
    <mergeCell ref="O21:P21"/>
    <mergeCell ref="B22:D23"/>
    <mergeCell ref="E22:P23"/>
    <mergeCell ref="E24:H24"/>
    <mergeCell ref="N24:P24"/>
    <mergeCell ref="I25:J25"/>
    <mergeCell ref="L25:M25"/>
    <mergeCell ref="N25:O25"/>
    <mergeCell ref="F26:H26"/>
    <mergeCell ref="I26:J26"/>
    <mergeCell ref="L26:M26"/>
    <mergeCell ref="N26:P26"/>
    <mergeCell ref="I27:K27"/>
    <mergeCell ref="L27:M27"/>
    <mergeCell ref="N27:P27"/>
    <mergeCell ref="F28:H28"/>
    <mergeCell ref="I28:K28"/>
    <mergeCell ref="L28:M28"/>
    <mergeCell ref="A2:P2"/>
    <mergeCell ref="K6:P6"/>
    <mergeCell ref="A8:A20"/>
    <mergeCell ref="B8:D8"/>
    <mergeCell ref="E8:H8"/>
    <mergeCell ref="I8:K8"/>
    <mergeCell ref="L8:N8"/>
    <mergeCell ref="O8:P8"/>
    <mergeCell ref="B9:D10"/>
    <mergeCell ref="N16:O16"/>
    <mergeCell ref="E12:E16"/>
    <mergeCell ref="F12:H12"/>
    <mergeCell ref="I12:J12"/>
    <mergeCell ref="L12:M12"/>
    <mergeCell ref="N12:O12"/>
    <mergeCell ref="F13:H13"/>
    <mergeCell ref="I13:J13"/>
    <mergeCell ref="L13:M13"/>
    <mergeCell ref="N13:P13"/>
    <mergeCell ref="L18:M18"/>
    <mergeCell ref="N18:O18"/>
    <mergeCell ref="N14:P14"/>
    <mergeCell ref="F15:H15"/>
    <mergeCell ref="I15:K15"/>
    <mergeCell ref="E9:P10"/>
    <mergeCell ref="I37:K37"/>
    <mergeCell ref="L37:M37"/>
    <mergeCell ref="I24:K24"/>
    <mergeCell ref="L24:M24"/>
    <mergeCell ref="I11:K11"/>
    <mergeCell ref="L11:M11"/>
    <mergeCell ref="I14:K14"/>
    <mergeCell ref="L14:M14"/>
    <mergeCell ref="F14:H14"/>
    <mergeCell ref="L15:M15"/>
    <mergeCell ref="N15:P15"/>
    <mergeCell ref="F16:H16"/>
    <mergeCell ref="I16:J16"/>
    <mergeCell ref="L16:M16"/>
    <mergeCell ref="B20:H20"/>
    <mergeCell ref="I20:P20"/>
    <mergeCell ref="E11:H11"/>
    <mergeCell ref="N11:P11"/>
    <mergeCell ref="E17:H17"/>
    <mergeCell ref="I17:J17"/>
    <mergeCell ref="L17:M17"/>
    <mergeCell ref="N17:O17"/>
    <mergeCell ref="E18:H18"/>
  </mergeCells>
  <phoneticPr fontId="9"/>
  <conditionalFormatting sqref="I12:J12">
    <cfRule type="expression" dxfId="44" priority="5" stopIfTrue="1">
      <formula>$I$12+$I$13&gt;$N$12</formula>
    </cfRule>
  </conditionalFormatting>
  <conditionalFormatting sqref="I18:J18">
    <cfRule type="cellIs" dxfId="43" priority="6" stopIfTrue="1" operator="greaterThan">
      <formula>$N$18</formula>
    </cfRule>
  </conditionalFormatting>
  <conditionalFormatting sqref="I25:J25">
    <cfRule type="expression" dxfId="42" priority="4" stopIfTrue="1">
      <formula>$I$25+$I$26&gt;$N$25</formula>
    </cfRule>
  </conditionalFormatting>
  <conditionalFormatting sqref="I31:J31">
    <cfRule type="cellIs" dxfId="41" priority="3" stopIfTrue="1" operator="greaterThan">
      <formula>$N$31</formula>
    </cfRule>
  </conditionalFormatting>
  <conditionalFormatting sqref="I38:J38">
    <cfRule type="expression" dxfId="40" priority="2" stopIfTrue="1">
      <formula>$I$38+$I$39&gt;$N$38</formula>
    </cfRule>
  </conditionalFormatting>
  <conditionalFormatting sqref="I44:J44">
    <cfRule type="cellIs" dxfId="39" priority="1" stopIfTrue="1" operator="greaterThan">
      <formula>$N$44</formula>
    </cfRule>
  </conditionalFormatting>
  <conditionalFormatting sqref="L18">
    <cfRule type="cellIs" dxfId="38" priority="9" operator="greaterThan">
      <formula>0.3</formula>
    </cfRule>
  </conditionalFormatting>
  <conditionalFormatting sqref="L31">
    <cfRule type="cellIs" dxfId="37" priority="8" operator="greaterThan">
      <formula>0.3</formula>
    </cfRule>
  </conditionalFormatting>
  <conditionalFormatting sqref="L44">
    <cfRule type="cellIs" dxfId="36" priority="7" operator="greaterThan">
      <formula>0.3</formula>
    </cfRule>
  </conditionalFormatting>
  <dataValidations count="2">
    <dataValidation imeMode="off" allowBlank="1" showInputMessage="1" showErrorMessage="1" sqref="E8:H8 E21:H21 L8:N8 L21:N21 E34:H34 L34:N34" xr:uid="{EDB7759C-9631-4467-AACB-85012B4DB935}"/>
    <dataValidation imeMode="hiragana" allowBlank="1" showInputMessage="1" showErrorMessage="1" sqref="K6:P6 L12:L15 F25:F29 L25:L28 F12:F16 K25:K26 E22:E25 F22:H23 E47:P49 K12:K13 E9:E12 J22:P23 F9:H10 P25 J9:P10 P12 N13:N15 K16:K18 I9:I19 L17 N26:N28 P16:P18 K29:K31 I22:I32 L30 P29:P31 K38:K39 E35:E38 F35:H36 J35:P36 P38 N39:N41 K42:K44 I35:I45 L43 P42:P44 F38:F42 L38:L41" xr:uid="{E6487E74-8112-47AB-BD56-07FED5EFAF8A}"/>
  </dataValidations>
  <printOptions horizontalCentered="1"/>
  <pageMargins left="0.59055118110236227" right="0.59055118110236227" top="0.59055118110236227" bottom="0.19685039370078741" header="0.39370078740157483" footer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4" name="Group Box 19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0" r:id="rId5" name="Group Box 18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1" r:id="rId6" name="Group Box 13-2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2" r:id="rId7" name="Group Box 13-1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3" r:id="rId8" name="Group Box 12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4" r:id="rId9" name="Group Box 11">
              <controlPr defaultSize="0" print="0" autoFill="0" autoPict="0">
                <anchor moveWithCells="1">
                  <from>
                    <xdr:col>2</xdr:col>
                    <xdr:colOff>400050</xdr:colOff>
                    <xdr:row>49</xdr:row>
                    <xdr:rowOff>0</xdr:rowOff>
                  </from>
                  <to>
                    <xdr:col>15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5" r:id="rId10" name="Group Box 9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6" r:id="rId11" name="Group Box 6-2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7" r:id="rId12" name="Group Box 6-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8" r:id="rId13" name="Group Box 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9" r:id="rId14" name="Group Box 4-2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0" r:id="rId15" name="Group Box 12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1" r:id="rId16" name="Group Box 6-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2" r:id="rId17" name="Group Box 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3" r:id="rId18" name="Group Box 1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4" r:id="rId19" name="Group Box 6-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5" r:id="rId20" name="Group Box 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6" r:id="rId21" name="Group Box 18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7" r:id="rId22" name="Group Box 6-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8" r:id="rId23" name="Group Box 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9" r:id="rId24" name="Group Box 2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2B945-6EF1-4DA4-A254-7A718260DE30}">
  <sheetPr>
    <pageSetUpPr fitToPage="1"/>
  </sheetPr>
  <dimension ref="A1:AA56"/>
  <sheetViews>
    <sheetView view="pageBreakPreview" zoomScaleNormal="100" zoomScaleSheetLayoutView="100" workbookViewId="0"/>
  </sheetViews>
  <sheetFormatPr defaultColWidth="5.59765625" defaultRowHeight="20.100000000000001" customHeight="1"/>
  <cols>
    <col min="1" max="1" width="5.59765625" style="1"/>
    <col min="2" max="2" width="6.59765625" style="1" customWidth="1"/>
    <col min="3" max="6" width="5.59765625" style="1"/>
    <col min="7" max="7" width="2.59765625" style="1" customWidth="1"/>
    <col min="8" max="8" width="5.3984375" style="1" customWidth="1"/>
    <col min="9" max="12" width="5.59765625" style="1"/>
    <col min="13" max="13" width="14.265625" style="1" customWidth="1"/>
    <col min="14" max="15" width="5.59765625" style="1"/>
    <col min="16" max="16" width="6.59765625" style="1" customWidth="1"/>
    <col min="17" max="16384" width="5.59765625" style="1"/>
  </cols>
  <sheetData>
    <row r="1" spans="1:27" ht="20.100000000000001" customHeight="1">
      <c r="A1" s="6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0.100000000000001" customHeight="1">
      <c r="A2" s="45" t="s">
        <v>13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.9499999999999993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0.100000000000001" customHeight="1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5.0999999999999996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0.100000000000001" customHeight="1">
      <c r="A6" s="3"/>
      <c r="B6" s="3"/>
      <c r="C6" s="3"/>
      <c r="D6" s="3"/>
      <c r="E6" s="3"/>
      <c r="F6" s="3"/>
      <c r="G6" s="3"/>
      <c r="H6" s="3"/>
      <c r="I6" s="17" t="s">
        <v>1</v>
      </c>
      <c r="J6" s="17"/>
      <c r="K6" s="88">
        <f>金額変更届!K7</f>
        <v>0</v>
      </c>
      <c r="L6" s="88"/>
      <c r="M6" s="88"/>
      <c r="N6" s="88"/>
      <c r="O6" s="88"/>
      <c r="P6" s="88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5.0999999999999996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0.100000000000001" customHeight="1">
      <c r="A8" s="63">
        <v>6</v>
      </c>
      <c r="B8" s="55" t="s">
        <v>52</v>
      </c>
      <c r="C8" s="55"/>
      <c r="D8" s="55"/>
      <c r="E8" s="56"/>
      <c r="F8" s="57"/>
      <c r="G8" s="57"/>
      <c r="H8" s="58"/>
      <c r="I8" s="59" t="s">
        <v>7</v>
      </c>
      <c r="J8" s="59"/>
      <c r="K8" s="59"/>
      <c r="L8" s="60">
        <f>T19</f>
        <v>0</v>
      </c>
      <c r="M8" s="61"/>
      <c r="N8" s="61"/>
      <c r="O8" s="24" t="s">
        <v>8</v>
      </c>
      <c r="P8" s="25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0.100000000000001" customHeight="1">
      <c r="A9" s="33"/>
      <c r="B9" s="35" t="s">
        <v>17</v>
      </c>
      <c r="C9" s="35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0.100000000000001" customHeight="1">
      <c r="A10" s="33"/>
      <c r="B10" s="35"/>
      <c r="C10" s="35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0.100000000000001" customHeight="1">
      <c r="A11" s="33"/>
      <c r="B11" s="47" t="s">
        <v>20</v>
      </c>
      <c r="C11" s="48"/>
      <c r="D11" s="49"/>
      <c r="E11" s="37" t="s">
        <v>22</v>
      </c>
      <c r="F11" s="37"/>
      <c r="G11" s="37"/>
      <c r="H11" s="37"/>
      <c r="I11" s="37" t="s">
        <v>26</v>
      </c>
      <c r="J11" s="37"/>
      <c r="K11" s="37"/>
      <c r="L11" s="37" t="s">
        <v>22</v>
      </c>
      <c r="M11" s="37"/>
      <c r="N11" s="38" t="s">
        <v>40</v>
      </c>
      <c r="O11" s="39"/>
      <c r="P11" s="40"/>
      <c r="Q11" s="11" t="s">
        <v>34</v>
      </c>
      <c r="R11" s="2"/>
      <c r="S11" s="2"/>
      <c r="T11" s="2"/>
      <c r="U11" s="9" t="s">
        <v>32</v>
      </c>
      <c r="V11" s="9" t="s">
        <v>41</v>
      </c>
      <c r="W11" s="9" t="s">
        <v>30</v>
      </c>
      <c r="X11" s="9" t="s">
        <v>29</v>
      </c>
      <c r="Y11" s="2"/>
      <c r="Z11" s="2"/>
      <c r="AA11" s="2"/>
    </row>
    <row r="12" spans="1:27" ht="20.100000000000001" customHeight="1">
      <c r="A12" s="33"/>
      <c r="B12" s="50"/>
      <c r="C12" s="51"/>
      <c r="D12" s="52"/>
      <c r="E12" s="41" t="s">
        <v>21</v>
      </c>
      <c r="F12" s="64" t="s">
        <v>23</v>
      </c>
      <c r="G12" s="65"/>
      <c r="H12" s="66"/>
      <c r="I12" s="67"/>
      <c r="J12" s="68"/>
      <c r="K12" s="16" t="s">
        <v>27</v>
      </c>
      <c r="L12" s="64" t="s">
        <v>49</v>
      </c>
      <c r="M12" s="66"/>
      <c r="N12" s="68"/>
      <c r="O12" s="68"/>
      <c r="P12" s="16" t="s">
        <v>27</v>
      </c>
      <c r="Q12" s="2">
        <f>U12</f>
        <v>0</v>
      </c>
      <c r="R12" s="2" t="s">
        <v>33</v>
      </c>
      <c r="S12" s="2"/>
      <c r="T12" s="2"/>
      <c r="U12" s="9">
        <f>IF(V12&gt;=50,ROUNDUP(V12/10,0)*10,V12)</f>
        <v>0</v>
      </c>
      <c r="V12" s="9">
        <f>W12</f>
        <v>0</v>
      </c>
      <c r="W12" s="9">
        <f>ROUNDUP(X12/1000,0)</f>
        <v>0</v>
      </c>
      <c r="X12" s="18">
        <f>I12/30%</f>
        <v>0</v>
      </c>
      <c r="Y12" s="2"/>
      <c r="Z12" s="2"/>
      <c r="AA12" s="2"/>
    </row>
    <row r="13" spans="1:27" ht="20.100000000000001" customHeight="1">
      <c r="A13" s="33"/>
      <c r="B13" s="50"/>
      <c r="C13" s="51"/>
      <c r="D13" s="52"/>
      <c r="E13" s="42"/>
      <c r="F13" s="64" t="s">
        <v>48</v>
      </c>
      <c r="G13" s="65"/>
      <c r="H13" s="66"/>
      <c r="I13" s="67"/>
      <c r="J13" s="68"/>
      <c r="K13" s="16" t="s">
        <v>27</v>
      </c>
      <c r="L13" s="64"/>
      <c r="M13" s="66"/>
      <c r="N13" s="21"/>
      <c r="O13" s="22"/>
      <c r="P13" s="23"/>
      <c r="Q13" s="2"/>
      <c r="R13" s="2"/>
      <c r="S13" s="2"/>
      <c r="T13" s="2"/>
      <c r="U13" s="9"/>
      <c r="V13" s="9"/>
      <c r="W13" s="9"/>
      <c r="X13" s="9"/>
      <c r="Y13" s="2"/>
      <c r="Z13" s="2"/>
      <c r="AA13" s="2"/>
    </row>
    <row r="14" spans="1:27" ht="20.100000000000001" customHeight="1">
      <c r="A14" s="33"/>
      <c r="B14" s="50"/>
      <c r="C14" s="51"/>
      <c r="D14" s="52"/>
      <c r="E14" s="42"/>
      <c r="F14" s="64"/>
      <c r="G14" s="65"/>
      <c r="H14" s="66"/>
      <c r="I14" s="21"/>
      <c r="J14" s="22"/>
      <c r="K14" s="23"/>
      <c r="L14" s="64"/>
      <c r="M14" s="66"/>
      <c r="N14" s="21"/>
      <c r="O14" s="22"/>
      <c r="P14" s="23"/>
      <c r="Q14" s="2"/>
      <c r="R14" s="2"/>
      <c r="S14" s="2"/>
      <c r="T14" s="2"/>
      <c r="U14" s="9"/>
      <c r="V14" s="9"/>
      <c r="W14" s="9"/>
      <c r="X14" s="9"/>
      <c r="Y14" s="2"/>
      <c r="Z14" s="2"/>
      <c r="AA14" s="2"/>
    </row>
    <row r="15" spans="1:27" ht="20.100000000000001" customHeight="1">
      <c r="A15" s="33"/>
      <c r="B15" s="50"/>
      <c r="C15" s="51"/>
      <c r="D15" s="52"/>
      <c r="E15" s="42"/>
      <c r="F15" s="64"/>
      <c r="G15" s="65"/>
      <c r="H15" s="66"/>
      <c r="I15" s="21"/>
      <c r="J15" s="22"/>
      <c r="K15" s="23"/>
      <c r="L15" s="64"/>
      <c r="M15" s="66"/>
      <c r="N15" s="21"/>
      <c r="O15" s="22"/>
      <c r="P15" s="23"/>
      <c r="Q15" s="2"/>
      <c r="R15" s="2"/>
      <c r="S15" s="2"/>
      <c r="T15" s="2"/>
      <c r="U15" s="9"/>
      <c r="V15" s="9"/>
      <c r="W15" s="9"/>
      <c r="X15" s="9"/>
      <c r="Y15" s="2"/>
      <c r="Z15" s="2"/>
      <c r="AA15" s="2"/>
    </row>
    <row r="16" spans="1:27" ht="20.100000000000001" customHeight="1">
      <c r="A16" s="33"/>
      <c r="B16" s="50"/>
      <c r="C16" s="51"/>
      <c r="D16" s="52"/>
      <c r="E16" s="43"/>
      <c r="F16" s="21" t="s">
        <v>24</v>
      </c>
      <c r="G16" s="22"/>
      <c r="H16" s="23"/>
      <c r="I16" s="72">
        <f>SUM(I12:K13)</f>
        <v>0</v>
      </c>
      <c r="J16" s="73"/>
      <c r="K16" s="16" t="s">
        <v>27</v>
      </c>
      <c r="L16" s="83"/>
      <c r="M16" s="84"/>
      <c r="N16" s="73">
        <f>SUM(N12:O13)</f>
        <v>0</v>
      </c>
      <c r="O16" s="73"/>
      <c r="P16" s="16" t="s">
        <v>27</v>
      </c>
      <c r="Q16" s="2"/>
      <c r="R16" s="2"/>
      <c r="S16" s="2"/>
      <c r="T16" s="2"/>
      <c r="U16" s="9"/>
      <c r="V16" s="9"/>
      <c r="W16" s="9"/>
      <c r="X16" s="9"/>
      <c r="Y16" s="2"/>
      <c r="Z16" s="2"/>
      <c r="AA16" s="2"/>
    </row>
    <row r="17" spans="1:27" ht="20.100000000000001" customHeight="1">
      <c r="A17" s="33"/>
      <c r="B17" s="50"/>
      <c r="C17" s="51"/>
      <c r="D17" s="52"/>
      <c r="E17" s="21" t="s">
        <v>25</v>
      </c>
      <c r="F17" s="22"/>
      <c r="G17" s="22"/>
      <c r="H17" s="23"/>
      <c r="I17" s="72">
        <f>N17</f>
        <v>0</v>
      </c>
      <c r="J17" s="73"/>
      <c r="K17" s="8" t="s">
        <v>28</v>
      </c>
      <c r="L17" s="21" t="s">
        <v>25</v>
      </c>
      <c r="M17" s="23"/>
      <c r="N17" s="68"/>
      <c r="O17" s="68"/>
      <c r="P17" s="8" t="s">
        <v>28</v>
      </c>
      <c r="Q17" s="2"/>
      <c r="R17" s="2"/>
      <c r="S17" s="2"/>
      <c r="T17" s="2"/>
      <c r="U17" s="9"/>
      <c r="V17" s="9"/>
      <c r="W17" s="9"/>
      <c r="X17" s="9"/>
      <c r="Y17" s="2"/>
      <c r="Z17" s="2"/>
      <c r="AA17" s="2"/>
    </row>
    <row r="18" spans="1:27" ht="20.100000000000001" customHeight="1">
      <c r="A18" s="33"/>
      <c r="B18" s="50"/>
      <c r="C18" s="51"/>
      <c r="D18" s="52"/>
      <c r="E18" s="75" t="s">
        <v>47</v>
      </c>
      <c r="F18" s="76"/>
      <c r="G18" s="76"/>
      <c r="H18" s="77"/>
      <c r="I18" s="72">
        <f>I16*I17</f>
        <v>0</v>
      </c>
      <c r="J18" s="73"/>
      <c r="K18" s="8" t="s">
        <v>27</v>
      </c>
      <c r="L18" s="78">
        <f>IFERROR(I18/(L8*1000),0)</f>
        <v>0</v>
      </c>
      <c r="M18" s="79"/>
      <c r="N18" s="73">
        <f>N12*N17</f>
        <v>0</v>
      </c>
      <c r="O18" s="73"/>
      <c r="P18" s="8" t="s">
        <v>27</v>
      </c>
      <c r="Q18" s="2">
        <f>IF(V12&lt;50,V18,U18)</f>
        <v>0</v>
      </c>
      <c r="R18" s="2" t="s">
        <v>33</v>
      </c>
      <c r="S18" s="2"/>
      <c r="T18" s="2"/>
      <c r="U18" s="9">
        <f>IF(V18&gt;=50,ROUNDUP(V18/10,0)*10,V18)</f>
        <v>0</v>
      </c>
      <c r="V18" s="9">
        <f>W18</f>
        <v>0</v>
      </c>
      <c r="W18" s="9">
        <f>ROUNDUP(X18/1000,0)</f>
        <v>0</v>
      </c>
      <c r="X18" s="18">
        <f>I18/30%</f>
        <v>0</v>
      </c>
      <c r="Y18" s="2"/>
      <c r="Z18" s="2"/>
      <c r="AA18" s="2"/>
    </row>
    <row r="19" spans="1:27" ht="20.100000000000001" customHeight="1">
      <c r="A19" s="33"/>
      <c r="B19" s="80" t="s">
        <v>51</v>
      </c>
      <c r="C19" s="81"/>
      <c r="D19" s="81"/>
      <c r="E19" s="81"/>
      <c r="F19" s="81"/>
      <c r="G19" s="81"/>
      <c r="H19" s="82"/>
      <c r="I19" s="85"/>
      <c r="J19" s="86"/>
      <c r="K19" s="86"/>
      <c r="L19" s="86"/>
      <c r="M19" s="86"/>
      <c r="N19" s="86"/>
      <c r="O19" s="86"/>
      <c r="P19" s="87"/>
      <c r="Q19" s="2"/>
      <c r="R19" s="2"/>
      <c r="S19" s="2"/>
      <c r="T19" s="2">
        <f>ROUNDUP(I18/270,0)</f>
        <v>0</v>
      </c>
      <c r="U19" s="2"/>
      <c r="V19" s="2"/>
      <c r="W19" s="2"/>
      <c r="X19" s="2"/>
      <c r="Y19" s="2"/>
      <c r="Z19" s="2"/>
      <c r="AA19" s="2"/>
    </row>
    <row r="20" spans="1:27" ht="20.100000000000001" customHeight="1" thickBot="1">
      <c r="A20" s="34"/>
      <c r="B20" s="26" t="s">
        <v>50</v>
      </c>
      <c r="C20" s="27"/>
      <c r="D20" s="27"/>
      <c r="E20" s="27"/>
      <c r="F20" s="27"/>
      <c r="G20" s="27"/>
      <c r="H20" s="28"/>
      <c r="I20" s="29"/>
      <c r="J20" s="30"/>
      <c r="K20" s="30"/>
      <c r="L20" s="30"/>
      <c r="M20" s="30"/>
      <c r="N20" s="30"/>
      <c r="O20" s="30"/>
      <c r="P20" s="31"/>
      <c r="Q20" s="2"/>
      <c r="R20" s="2"/>
      <c r="S20" s="2"/>
      <c r="T20" s="2">
        <f>ROUNDUP(I31/270,0)</f>
        <v>0</v>
      </c>
      <c r="U20" s="2"/>
      <c r="V20" s="2"/>
      <c r="W20" s="2"/>
      <c r="X20" s="2"/>
      <c r="Y20" s="2"/>
      <c r="Z20" s="2"/>
      <c r="AA20" s="2"/>
    </row>
    <row r="21" spans="1:27" ht="20.100000000000001" customHeight="1" thickTop="1">
      <c r="A21" s="32">
        <f>A8+1</f>
        <v>7</v>
      </c>
      <c r="B21" s="55" t="s">
        <v>52</v>
      </c>
      <c r="C21" s="55"/>
      <c r="D21" s="55"/>
      <c r="E21" s="56"/>
      <c r="F21" s="57"/>
      <c r="G21" s="57"/>
      <c r="H21" s="58"/>
      <c r="I21" s="59" t="s">
        <v>7</v>
      </c>
      <c r="J21" s="59"/>
      <c r="K21" s="59"/>
      <c r="L21" s="60">
        <f>T20</f>
        <v>0</v>
      </c>
      <c r="M21" s="61"/>
      <c r="N21" s="61"/>
      <c r="O21" s="24" t="s">
        <v>8</v>
      </c>
      <c r="P21" s="25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0.100000000000001" customHeight="1">
      <c r="A22" s="33"/>
      <c r="B22" s="35" t="s">
        <v>17</v>
      </c>
      <c r="C22" s="35"/>
      <c r="D22" s="35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0.100000000000001" customHeight="1">
      <c r="A23" s="33"/>
      <c r="B23" s="35"/>
      <c r="C23" s="35"/>
      <c r="D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0.100000000000001" customHeight="1">
      <c r="A24" s="33"/>
      <c r="B24" s="47" t="s">
        <v>20</v>
      </c>
      <c r="C24" s="48"/>
      <c r="D24" s="49"/>
      <c r="E24" s="37" t="s">
        <v>22</v>
      </c>
      <c r="F24" s="37"/>
      <c r="G24" s="37"/>
      <c r="H24" s="37"/>
      <c r="I24" s="37" t="s">
        <v>26</v>
      </c>
      <c r="J24" s="37"/>
      <c r="K24" s="37"/>
      <c r="L24" s="37" t="s">
        <v>22</v>
      </c>
      <c r="M24" s="37"/>
      <c r="N24" s="38" t="s">
        <v>40</v>
      </c>
      <c r="O24" s="39"/>
      <c r="P24" s="40"/>
      <c r="Q24" s="11" t="s">
        <v>34</v>
      </c>
      <c r="R24" s="2"/>
      <c r="S24" s="2"/>
      <c r="T24" s="2"/>
      <c r="U24" s="9" t="s">
        <v>32</v>
      </c>
      <c r="V24" s="9" t="s">
        <v>41</v>
      </c>
      <c r="W24" s="9" t="s">
        <v>30</v>
      </c>
      <c r="X24" s="9" t="s">
        <v>29</v>
      </c>
      <c r="Y24" s="2"/>
      <c r="Z24" s="2"/>
      <c r="AA24" s="2"/>
    </row>
    <row r="25" spans="1:27" ht="20.100000000000001" customHeight="1">
      <c r="A25" s="33"/>
      <c r="B25" s="50"/>
      <c r="C25" s="51"/>
      <c r="D25" s="52"/>
      <c r="E25" s="41" t="s">
        <v>21</v>
      </c>
      <c r="F25" s="64" t="s">
        <v>23</v>
      </c>
      <c r="G25" s="65"/>
      <c r="H25" s="66"/>
      <c r="I25" s="67"/>
      <c r="J25" s="68"/>
      <c r="K25" s="16" t="s">
        <v>27</v>
      </c>
      <c r="L25" s="64" t="s">
        <v>49</v>
      </c>
      <c r="M25" s="66"/>
      <c r="N25" s="68"/>
      <c r="O25" s="68"/>
      <c r="P25" s="16" t="s">
        <v>27</v>
      </c>
      <c r="Q25" s="2">
        <f>U25</f>
        <v>0</v>
      </c>
      <c r="R25" s="2" t="s">
        <v>33</v>
      </c>
      <c r="S25" s="2"/>
      <c r="T25" s="2"/>
      <c r="U25" s="9">
        <f>IF(V25&gt;=50,ROUNDUP(V25/10,0)*10,V25)</f>
        <v>0</v>
      </c>
      <c r="V25" s="9">
        <f>W25</f>
        <v>0</v>
      </c>
      <c r="W25" s="9">
        <f>ROUNDUP(X25/1000,0)</f>
        <v>0</v>
      </c>
      <c r="X25" s="18">
        <f>I25/30%</f>
        <v>0</v>
      </c>
      <c r="Y25" s="2"/>
      <c r="Z25" s="2"/>
      <c r="AA25" s="2"/>
    </row>
    <row r="26" spans="1:27" ht="20.100000000000001" customHeight="1">
      <c r="A26" s="33"/>
      <c r="B26" s="50"/>
      <c r="C26" s="51"/>
      <c r="D26" s="52"/>
      <c r="E26" s="42"/>
      <c r="F26" s="64" t="s">
        <v>48</v>
      </c>
      <c r="G26" s="65"/>
      <c r="H26" s="66"/>
      <c r="I26" s="67"/>
      <c r="J26" s="68"/>
      <c r="K26" s="16" t="s">
        <v>27</v>
      </c>
      <c r="L26" s="64"/>
      <c r="M26" s="66"/>
      <c r="N26" s="21"/>
      <c r="O26" s="22"/>
      <c r="P26" s="23"/>
      <c r="Q26" s="2"/>
      <c r="R26" s="2"/>
      <c r="S26" s="2"/>
      <c r="T26" s="2"/>
      <c r="U26" s="9"/>
      <c r="V26" s="9"/>
      <c r="W26" s="9"/>
      <c r="X26" s="9"/>
      <c r="Y26" s="2"/>
      <c r="Z26" s="2"/>
      <c r="AA26" s="2"/>
    </row>
    <row r="27" spans="1:27" ht="20.100000000000001" customHeight="1">
      <c r="A27" s="33"/>
      <c r="B27" s="50"/>
      <c r="C27" s="51"/>
      <c r="D27" s="52"/>
      <c r="E27" s="42"/>
      <c r="F27" s="64"/>
      <c r="G27" s="65"/>
      <c r="H27" s="66"/>
      <c r="I27" s="21"/>
      <c r="J27" s="22"/>
      <c r="K27" s="23"/>
      <c r="L27" s="64"/>
      <c r="M27" s="66"/>
      <c r="N27" s="21"/>
      <c r="O27" s="22"/>
      <c r="P27" s="23"/>
      <c r="Q27" s="2"/>
      <c r="R27" s="2"/>
      <c r="S27" s="2"/>
      <c r="T27" s="2"/>
      <c r="U27" s="9"/>
      <c r="V27" s="9"/>
      <c r="W27" s="9"/>
      <c r="X27" s="9"/>
      <c r="Y27" s="2"/>
      <c r="Z27" s="2"/>
      <c r="AA27" s="2"/>
    </row>
    <row r="28" spans="1:27" ht="20.100000000000001" customHeight="1">
      <c r="A28" s="33"/>
      <c r="B28" s="50"/>
      <c r="C28" s="51"/>
      <c r="D28" s="52"/>
      <c r="E28" s="42"/>
      <c r="F28" s="64"/>
      <c r="G28" s="65"/>
      <c r="H28" s="66"/>
      <c r="I28" s="21"/>
      <c r="J28" s="22"/>
      <c r="K28" s="23"/>
      <c r="L28" s="64"/>
      <c r="M28" s="66"/>
      <c r="N28" s="21"/>
      <c r="O28" s="22"/>
      <c r="P28" s="23"/>
      <c r="Q28" s="2"/>
      <c r="R28" s="2"/>
      <c r="S28" s="2"/>
      <c r="T28" s="2"/>
      <c r="U28" s="9"/>
      <c r="V28" s="9"/>
      <c r="W28" s="9"/>
      <c r="X28" s="9"/>
      <c r="Y28" s="2"/>
      <c r="Z28" s="2"/>
      <c r="AA28" s="2"/>
    </row>
    <row r="29" spans="1:27" ht="20.100000000000001" customHeight="1">
      <c r="A29" s="33"/>
      <c r="B29" s="50"/>
      <c r="C29" s="51"/>
      <c r="D29" s="52"/>
      <c r="E29" s="43"/>
      <c r="F29" s="21" t="s">
        <v>24</v>
      </c>
      <c r="G29" s="22"/>
      <c r="H29" s="23"/>
      <c r="I29" s="72">
        <f>SUM(I25:K26)</f>
        <v>0</v>
      </c>
      <c r="J29" s="73"/>
      <c r="K29" s="16" t="s">
        <v>27</v>
      </c>
      <c r="L29" s="83"/>
      <c r="M29" s="84"/>
      <c r="N29" s="73">
        <f>SUM(N25:O26)</f>
        <v>0</v>
      </c>
      <c r="O29" s="73"/>
      <c r="P29" s="16" t="s">
        <v>27</v>
      </c>
      <c r="Q29" s="2"/>
      <c r="R29" s="2"/>
      <c r="S29" s="2"/>
      <c r="T29" s="2"/>
      <c r="U29" s="9"/>
      <c r="V29" s="9"/>
      <c r="W29" s="9"/>
      <c r="X29" s="9"/>
      <c r="Y29" s="2"/>
      <c r="Z29" s="2"/>
      <c r="AA29" s="2"/>
    </row>
    <row r="30" spans="1:27" ht="20.100000000000001" customHeight="1">
      <c r="A30" s="33"/>
      <c r="B30" s="50"/>
      <c r="C30" s="51"/>
      <c r="D30" s="52"/>
      <c r="E30" s="21" t="s">
        <v>25</v>
      </c>
      <c r="F30" s="22"/>
      <c r="G30" s="22"/>
      <c r="H30" s="23"/>
      <c r="I30" s="72">
        <f>N30</f>
        <v>0</v>
      </c>
      <c r="J30" s="73"/>
      <c r="K30" s="8" t="s">
        <v>28</v>
      </c>
      <c r="L30" s="21" t="s">
        <v>25</v>
      </c>
      <c r="M30" s="23"/>
      <c r="N30" s="68"/>
      <c r="O30" s="68"/>
      <c r="P30" s="8" t="s">
        <v>28</v>
      </c>
      <c r="Q30" s="2"/>
      <c r="R30" s="2"/>
      <c r="S30" s="2"/>
      <c r="T30" s="2"/>
      <c r="U30" s="9"/>
      <c r="V30" s="9"/>
      <c r="W30" s="9"/>
      <c r="X30" s="9"/>
      <c r="Y30" s="2"/>
      <c r="Z30" s="2"/>
      <c r="AA30" s="2"/>
    </row>
    <row r="31" spans="1:27" ht="20.100000000000001" customHeight="1">
      <c r="A31" s="33"/>
      <c r="B31" s="50"/>
      <c r="C31" s="51"/>
      <c r="D31" s="52"/>
      <c r="E31" s="75" t="s">
        <v>47</v>
      </c>
      <c r="F31" s="76"/>
      <c r="G31" s="76"/>
      <c r="H31" s="77"/>
      <c r="I31" s="72">
        <f>I29*I30</f>
        <v>0</v>
      </c>
      <c r="J31" s="73"/>
      <c r="K31" s="8" t="s">
        <v>27</v>
      </c>
      <c r="L31" s="78">
        <f>IFERROR(I31/(L21*1000),0)</f>
        <v>0</v>
      </c>
      <c r="M31" s="79"/>
      <c r="N31" s="73">
        <f>N25*N30</f>
        <v>0</v>
      </c>
      <c r="O31" s="73"/>
      <c r="P31" s="8" t="s">
        <v>27</v>
      </c>
      <c r="Q31" s="2">
        <f>IF(V25&lt;50,V31,U31)</f>
        <v>0</v>
      </c>
      <c r="R31" s="2" t="s">
        <v>33</v>
      </c>
      <c r="S31" s="2"/>
      <c r="T31" s="2"/>
      <c r="U31" s="9">
        <f>IF(V31&gt;=50,ROUNDUP(V31/10,0)*10,V31)</f>
        <v>0</v>
      </c>
      <c r="V31" s="9">
        <f>W31</f>
        <v>0</v>
      </c>
      <c r="W31" s="9">
        <f>ROUNDUP(X31/1000,0)</f>
        <v>0</v>
      </c>
      <c r="X31" s="18">
        <f>I31/30%</f>
        <v>0</v>
      </c>
      <c r="Y31" s="2"/>
      <c r="Z31" s="2"/>
      <c r="AA31" s="2"/>
    </row>
    <row r="32" spans="1:27" ht="20.100000000000001" customHeight="1">
      <c r="A32" s="33"/>
      <c r="B32" s="80" t="s">
        <v>51</v>
      </c>
      <c r="C32" s="81"/>
      <c r="D32" s="81"/>
      <c r="E32" s="81"/>
      <c r="F32" s="81"/>
      <c r="G32" s="81"/>
      <c r="H32" s="82"/>
      <c r="I32" s="85"/>
      <c r="J32" s="86"/>
      <c r="K32" s="86"/>
      <c r="L32" s="86"/>
      <c r="M32" s="86"/>
      <c r="N32" s="86"/>
      <c r="O32" s="86"/>
      <c r="P32" s="87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0.100000000000001" customHeight="1" thickBot="1">
      <c r="A33" s="34"/>
      <c r="B33" s="26" t="s">
        <v>50</v>
      </c>
      <c r="C33" s="27"/>
      <c r="D33" s="27"/>
      <c r="E33" s="27"/>
      <c r="F33" s="27"/>
      <c r="G33" s="27"/>
      <c r="H33" s="28"/>
      <c r="I33" s="29"/>
      <c r="J33" s="30"/>
      <c r="K33" s="30"/>
      <c r="L33" s="30"/>
      <c r="M33" s="30"/>
      <c r="N33" s="30"/>
      <c r="O33" s="30"/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20.100000000000001" customHeight="1" thickTop="1">
      <c r="A34" s="89">
        <f>A21+1</f>
        <v>8</v>
      </c>
      <c r="B34" s="55" t="s">
        <v>52</v>
      </c>
      <c r="C34" s="55"/>
      <c r="D34" s="55"/>
      <c r="E34" s="56"/>
      <c r="F34" s="57"/>
      <c r="G34" s="57"/>
      <c r="H34" s="58"/>
      <c r="I34" s="59" t="s">
        <v>7</v>
      </c>
      <c r="J34" s="59"/>
      <c r="K34" s="59"/>
      <c r="L34" s="60">
        <f>T35</f>
        <v>0</v>
      </c>
      <c r="M34" s="61"/>
      <c r="N34" s="61"/>
      <c r="O34" s="24" t="s">
        <v>8</v>
      </c>
      <c r="P34" s="25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0.100000000000001" customHeight="1">
      <c r="A35" s="90"/>
      <c r="B35" s="35" t="s">
        <v>17</v>
      </c>
      <c r="C35" s="35"/>
      <c r="D35" s="35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2"/>
      <c r="R35" s="2"/>
      <c r="S35" s="2"/>
      <c r="T35" s="2">
        <f>ROUNDUP(I44/270,0)</f>
        <v>0</v>
      </c>
      <c r="U35" s="2"/>
      <c r="V35" s="2"/>
      <c r="W35" s="2"/>
      <c r="X35" s="2"/>
      <c r="Y35" s="2"/>
      <c r="Z35" s="2"/>
      <c r="AA35" s="2"/>
    </row>
    <row r="36" spans="1:27" ht="20.100000000000001" customHeight="1">
      <c r="A36" s="90"/>
      <c r="B36" s="35"/>
      <c r="C36" s="35"/>
      <c r="D36" s="35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0.100000000000001" customHeight="1">
      <c r="A37" s="90"/>
      <c r="B37" s="47" t="s">
        <v>20</v>
      </c>
      <c r="C37" s="48"/>
      <c r="D37" s="49"/>
      <c r="E37" s="37" t="s">
        <v>22</v>
      </c>
      <c r="F37" s="37"/>
      <c r="G37" s="37"/>
      <c r="H37" s="37"/>
      <c r="I37" s="37" t="s">
        <v>26</v>
      </c>
      <c r="J37" s="37"/>
      <c r="K37" s="37"/>
      <c r="L37" s="37" t="s">
        <v>22</v>
      </c>
      <c r="M37" s="37"/>
      <c r="N37" s="38" t="s">
        <v>40</v>
      </c>
      <c r="O37" s="39"/>
      <c r="P37" s="40"/>
      <c r="Q37" s="11" t="s">
        <v>34</v>
      </c>
      <c r="R37" s="2"/>
      <c r="S37" s="2"/>
      <c r="T37" s="2"/>
      <c r="U37" s="9" t="s">
        <v>32</v>
      </c>
      <c r="V37" s="9" t="s">
        <v>41</v>
      </c>
      <c r="W37" s="9" t="s">
        <v>30</v>
      </c>
      <c r="X37" s="9" t="s">
        <v>29</v>
      </c>
      <c r="Y37" s="2"/>
      <c r="Z37" s="2"/>
      <c r="AA37" s="2"/>
    </row>
    <row r="38" spans="1:27" ht="20.100000000000001" customHeight="1">
      <c r="A38" s="90"/>
      <c r="B38" s="50"/>
      <c r="C38" s="51"/>
      <c r="D38" s="52"/>
      <c r="E38" s="41" t="s">
        <v>21</v>
      </c>
      <c r="F38" s="64" t="s">
        <v>23</v>
      </c>
      <c r="G38" s="65"/>
      <c r="H38" s="66"/>
      <c r="I38" s="67"/>
      <c r="J38" s="68"/>
      <c r="K38" s="16" t="s">
        <v>27</v>
      </c>
      <c r="L38" s="64" t="s">
        <v>49</v>
      </c>
      <c r="M38" s="66"/>
      <c r="N38" s="68"/>
      <c r="O38" s="68"/>
      <c r="P38" s="16" t="s">
        <v>27</v>
      </c>
      <c r="Q38" s="2">
        <f>U38</f>
        <v>0</v>
      </c>
      <c r="R38" s="2" t="s">
        <v>33</v>
      </c>
      <c r="S38" s="2"/>
      <c r="T38" s="2"/>
      <c r="U38" s="9">
        <f>IF(V38&gt;=50,ROUNDUP(V38/10,0)*10,V38)</f>
        <v>0</v>
      </c>
      <c r="V38" s="9">
        <f>W38</f>
        <v>0</v>
      </c>
      <c r="W38" s="9">
        <f>ROUNDUP(X38/1000,0)</f>
        <v>0</v>
      </c>
      <c r="X38" s="18">
        <f>I38/30%</f>
        <v>0</v>
      </c>
      <c r="Y38" s="2"/>
      <c r="Z38" s="2"/>
      <c r="AA38" s="2"/>
    </row>
    <row r="39" spans="1:27" ht="20.100000000000001" customHeight="1">
      <c r="A39" s="90"/>
      <c r="B39" s="50"/>
      <c r="C39" s="51"/>
      <c r="D39" s="52"/>
      <c r="E39" s="42"/>
      <c r="F39" s="64" t="s">
        <v>48</v>
      </c>
      <c r="G39" s="65"/>
      <c r="H39" s="66"/>
      <c r="I39" s="67"/>
      <c r="J39" s="68"/>
      <c r="K39" s="16" t="s">
        <v>27</v>
      </c>
      <c r="L39" s="64"/>
      <c r="M39" s="66"/>
      <c r="N39" s="21"/>
      <c r="O39" s="22"/>
      <c r="P39" s="23"/>
      <c r="Q39" s="2"/>
      <c r="R39" s="2"/>
      <c r="S39" s="2"/>
      <c r="T39" s="2"/>
      <c r="U39" s="9"/>
      <c r="V39" s="9"/>
      <c r="W39" s="9"/>
      <c r="X39" s="9"/>
      <c r="Y39" s="2"/>
      <c r="Z39" s="2"/>
      <c r="AA39" s="2"/>
    </row>
    <row r="40" spans="1:27" ht="20.100000000000001" customHeight="1">
      <c r="A40" s="90"/>
      <c r="B40" s="50"/>
      <c r="C40" s="51"/>
      <c r="D40" s="52"/>
      <c r="E40" s="42"/>
      <c r="F40" s="64"/>
      <c r="G40" s="65"/>
      <c r="H40" s="66"/>
      <c r="I40" s="21"/>
      <c r="J40" s="22"/>
      <c r="K40" s="23"/>
      <c r="L40" s="64"/>
      <c r="M40" s="66"/>
      <c r="N40" s="21"/>
      <c r="O40" s="22"/>
      <c r="P40" s="23"/>
      <c r="Q40" s="2"/>
      <c r="R40" s="2"/>
      <c r="S40" s="2"/>
      <c r="T40" s="2"/>
      <c r="U40" s="9"/>
      <c r="V40" s="9"/>
      <c r="W40" s="9"/>
      <c r="X40" s="9"/>
      <c r="Y40" s="2"/>
      <c r="Z40" s="2"/>
      <c r="AA40" s="2"/>
    </row>
    <row r="41" spans="1:27" ht="20.100000000000001" customHeight="1">
      <c r="A41" s="90"/>
      <c r="B41" s="50"/>
      <c r="C41" s="51"/>
      <c r="D41" s="52"/>
      <c r="E41" s="42"/>
      <c r="F41" s="64"/>
      <c r="G41" s="65"/>
      <c r="H41" s="66"/>
      <c r="I41" s="21"/>
      <c r="J41" s="22"/>
      <c r="K41" s="23"/>
      <c r="L41" s="64"/>
      <c r="M41" s="66"/>
      <c r="N41" s="21"/>
      <c r="O41" s="22"/>
      <c r="P41" s="23"/>
      <c r="Q41" s="2"/>
      <c r="R41" s="2"/>
      <c r="S41" s="2"/>
      <c r="T41" s="2"/>
      <c r="U41" s="9"/>
      <c r="V41" s="9"/>
      <c r="W41" s="9"/>
      <c r="X41" s="9"/>
      <c r="Y41" s="2"/>
      <c r="Z41" s="2"/>
      <c r="AA41" s="2"/>
    </row>
    <row r="42" spans="1:27" ht="20.100000000000001" customHeight="1">
      <c r="A42" s="90"/>
      <c r="B42" s="50"/>
      <c r="C42" s="51"/>
      <c r="D42" s="52"/>
      <c r="E42" s="43"/>
      <c r="F42" s="21" t="s">
        <v>24</v>
      </c>
      <c r="G42" s="22"/>
      <c r="H42" s="23"/>
      <c r="I42" s="72">
        <f>SUM(I38:K39)</f>
        <v>0</v>
      </c>
      <c r="J42" s="73"/>
      <c r="K42" s="16" t="s">
        <v>27</v>
      </c>
      <c r="L42" s="83"/>
      <c r="M42" s="84"/>
      <c r="N42" s="73">
        <f>SUM(N38:O39)</f>
        <v>0</v>
      </c>
      <c r="O42" s="73"/>
      <c r="P42" s="16" t="s">
        <v>27</v>
      </c>
      <c r="Q42" s="2"/>
      <c r="R42" s="2"/>
      <c r="S42" s="2"/>
      <c r="T42" s="2"/>
      <c r="U42" s="9"/>
      <c r="V42" s="9"/>
      <c r="W42" s="9"/>
      <c r="X42" s="9"/>
      <c r="Y42" s="2"/>
      <c r="Z42" s="2"/>
      <c r="AA42" s="2"/>
    </row>
    <row r="43" spans="1:27" ht="20.100000000000001" customHeight="1">
      <c r="A43" s="90"/>
      <c r="B43" s="50"/>
      <c r="C43" s="51"/>
      <c r="D43" s="52"/>
      <c r="E43" s="21" t="s">
        <v>25</v>
      </c>
      <c r="F43" s="22"/>
      <c r="G43" s="22"/>
      <c r="H43" s="23"/>
      <c r="I43" s="72">
        <f>N43</f>
        <v>0</v>
      </c>
      <c r="J43" s="73"/>
      <c r="K43" s="8" t="s">
        <v>28</v>
      </c>
      <c r="L43" s="21" t="s">
        <v>25</v>
      </c>
      <c r="M43" s="23"/>
      <c r="N43" s="68"/>
      <c r="O43" s="68"/>
      <c r="P43" s="8" t="s">
        <v>28</v>
      </c>
      <c r="Q43" s="2"/>
      <c r="R43" s="2"/>
      <c r="S43" s="2"/>
      <c r="T43" s="2"/>
      <c r="U43" s="9"/>
      <c r="V43" s="9"/>
      <c r="W43" s="9"/>
      <c r="X43" s="9"/>
      <c r="Y43" s="2"/>
      <c r="Z43" s="2"/>
      <c r="AA43" s="2"/>
    </row>
    <row r="44" spans="1:27" ht="20.100000000000001" customHeight="1">
      <c r="A44" s="90"/>
      <c r="B44" s="50"/>
      <c r="C44" s="51"/>
      <c r="D44" s="52"/>
      <c r="E44" s="75" t="s">
        <v>47</v>
      </c>
      <c r="F44" s="76"/>
      <c r="G44" s="76"/>
      <c r="H44" s="77"/>
      <c r="I44" s="72">
        <f>I42*I43</f>
        <v>0</v>
      </c>
      <c r="J44" s="73"/>
      <c r="K44" s="8" t="s">
        <v>27</v>
      </c>
      <c r="L44" s="78">
        <f>IFERROR(I44/(L34*1000),0)</f>
        <v>0</v>
      </c>
      <c r="M44" s="79"/>
      <c r="N44" s="73">
        <f>N38*N43</f>
        <v>0</v>
      </c>
      <c r="O44" s="73"/>
      <c r="P44" s="8" t="s">
        <v>27</v>
      </c>
      <c r="Q44" s="2">
        <f>IF(V38&lt;50,V44,U44)</f>
        <v>0</v>
      </c>
      <c r="R44" s="2" t="s">
        <v>33</v>
      </c>
      <c r="S44" s="2"/>
      <c r="T44" s="2"/>
      <c r="U44" s="9">
        <f>IF(V44&gt;=50,ROUNDUP(V44/10,0)*10,V44)</f>
        <v>0</v>
      </c>
      <c r="V44" s="9">
        <f>W44</f>
        <v>0</v>
      </c>
      <c r="W44" s="9">
        <f>ROUNDUP(X44/1000,0)</f>
        <v>0</v>
      </c>
      <c r="X44" s="18">
        <f>I44/30%</f>
        <v>0</v>
      </c>
      <c r="Y44" s="2"/>
      <c r="Z44" s="2"/>
      <c r="AA44" s="2"/>
    </row>
    <row r="45" spans="1:27" ht="20.100000000000001" customHeight="1">
      <c r="A45" s="90"/>
      <c r="B45" s="80" t="s">
        <v>51</v>
      </c>
      <c r="C45" s="81"/>
      <c r="D45" s="81"/>
      <c r="E45" s="81"/>
      <c r="F45" s="81"/>
      <c r="G45" s="81"/>
      <c r="H45" s="82"/>
      <c r="I45" s="85"/>
      <c r="J45" s="86"/>
      <c r="K45" s="86"/>
      <c r="L45" s="86"/>
      <c r="M45" s="86"/>
      <c r="N45" s="86"/>
      <c r="O45" s="86"/>
      <c r="P45" s="87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20.100000000000001" customHeight="1" thickBot="1">
      <c r="A46" s="91"/>
      <c r="B46" s="26" t="s">
        <v>50</v>
      </c>
      <c r="C46" s="27"/>
      <c r="D46" s="27"/>
      <c r="E46" s="27"/>
      <c r="F46" s="27"/>
      <c r="G46" s="27"/>
      <c r="H46" s="28"/>
      <c r="I46" s="29"/>
      <c r="J46" s="30"/>
      <c r="K46" s="30"/>
      <c r="L46" s="30"/>
      <c r="M46" s="30"/>
      <c r="N46" s="30"/>
      <c r="O46" s="30"/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s="14" customFormat="1" ht="14.65" thickTop="1">
      <c r="A47" s="19" t="s">
        <v>15</v>
      </c>
      <c r="B47" s="12"/>
      <c r="C47" s="12"/>
      <c r="D47" s="12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s="14" customFormat="1" ht="14.25">
      <c r="A48" s="12" t="s">
        <v>14</v>
      </c>
      <c r="B48" s="12"/>
      <c r="C48" s="12"/>
      <c r="D48" s="12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s="14" customFormat="1" ht="14.25">
      <c r="A49" s="12" t="s">
        <v>18</v>
      </c>
      <c r="B49" s="12"/>
      <c r="C49" s="12"/>
      <c r="D49" s="12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1:27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0.10000000000000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20.10000000000000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20.10000000000000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</sheetData>
  <sheetProtection algorithmName="SHA-512" hashValue="RekZqAWheYBPc38L6Zz0nh6sQCnK6cl3BSUS8ho5e7Ck7cdtGsY9lstkeRPnILWbAyqLyWqIC+iWMxVIVHQ7vA==" saltValue="9oMvpNpswfEQZAvHlYvlnw==" spinCount="100000" sheet="1" objects="1" scenarios="1"/>
  <mergeCells count="140">
    <mergeCell ref="A2:P2"/>
    <mergeCell ref="K6:P6"/>
    <mergeCell ref="A8:A20"/>
    <mergeCell ref="B8:D8"/>
    <mergeCell ref="E8:H8"/>
    <mergeCell ref="I8:K8"/>
    <mergeCell ref="L8:N8"/>
    <mergeCell ref="O8:P8"/>
    <mergeCell ref="B9:D10"/>
    <mergeCell ref="E9:P10"/>
    <mergeCell ref="F13:H13"/>
    <mergeCell ref="I13:J13"/>
    <mergeCell ref="L13:M13"/>
    <mergeCell ref="N13:P13"/>
    <mergeCell ref="F14:H14"/>
    <mergeCell ref="I14:K14"/>
    <mergeCell ref="L14:M14"/>
    <mergeCell ref="N14:P14"/>
    <mergeCell ref="B11:D18"/>
    <mergeCell ref="E11:H11"/>
    <mergeCell ref="I11:K11"/>
    <mergeCell ref="L11:M11"/>
    <mergeCell ref="N11:P11"/>
    <mergeCell ref="E12:E16"/>
    <mergeCell ref="F12:H12"/>
    <mergeCell ref="I12:J12"/>
    <mergeCell ref="L12:M12"/>
    <mergeCell ref="N12:O12"/>
    <mergeCell ref="E17:H17"/>
    <mergeCell ref="I17:J17"/>
    <mergeCell ref="L17:M17"/>
    <mergeCell ref="N17:O17"/>
    <mergeCell ref="E18:H18"/>
    <mergeCell ref="I18:J18"/>
    <mergeCell ref="L18:M18"/>
    <mergeCell ref="N18:O18"/>
    <mergeCell ref="F15:H15"/>
    <mergeCell ref="I15:K15"/>
    <mergeCell ref="L15:M15"/>
    <mergeCell ref="N15:P15"/>
    <mergeCell ref="F16:H16"/>
    <mergeCell ref="I16:J16"/>
    <mergeCell ref="L16:M16"/>
    <mergeCell ref="N16:O16"/>
    <mergeCell ref="B19:H19"/>
    <mergeCell ref="I19:P19"/>
    <mergeCell ref="B20:H20"/>
    <mergeCell ref="I20:P20"/>
    <mergeCell ref="A21:A33"/>
    <mergeCell ref="B21:D21"/>
    <mergeCell ref="E21:H21"/>
    <mergeCell ref="I21:K21"/>
    <mergeCell ref="L21:N21"/>
    <mergeCell ref="O21:P21"/>
    <mergeCell ref="B22:D23"/>
    <mergeCell ref="E22:P23"/>
    <mergeCell ref="B24:D31"/>
    <mergeCell ref="E24:H24"/>
    <mergeCell ref="I24:K24"/>
    <mergeCell ref="L24:M24"/>
    <mergeCell ref="N24:P24"/>
    <mergeCell ref="E25:E29"/>
    <mergeCell ref="F25:H25"/>
    <mergeCell ref="I25:J25"/>
    <mergeCell ref="F27:H27"/>
    <mergeCell ref="I27:K27"/>
    <mergeCell ref="L27:M27"/>
    <mergeCell ref="N27:P27"/>
    <mergeCell ref="F28:H28"/>
    <mergeCell ref="I28:K28"/>
    <mergeCell ref="L28:M28"/>
    <mergeCell ref="N28:P28"/>
    <mergeCell ref="L25:M25"/>
    <mergeCell ref="N25:O25"/>
    <mergeCell ref="F26:H26"/>
    <mergeCell ref="I26:J26"/>
    <mergeCell ref="L26:M26"/>
    <mergeCell ref="N26:P26"/>
    <mergeCell ref="E31:H31"/>
    <mergeCell ref="I31:J31"/>
    <mergeCell ref="L31:M31"/>
    <mergeCell ref="N31:O31"/>
    <mergeCell ref="B32:H32"/>
    <mergeCell ref="I32:P32"/>
    <mergeCell ref="F29:H29"/>
    <mergeCell ref="I29:J29"/>
    <mergeCell ref="L29:M29"/>
    <mergeCell ref="N29:O29"/>
    <mergeCell ref="E30:H30"/>
    <mergeCell ref="I30:J30"/>
    <mergeCell ref="L30:M30"/>
    <mergeCell ref="N30:O30"/>
    <mergeCell ref="B33:H33"/>
    <mergeCell ref="I33:P33"/>
    <mergeCell ref="A34:A46"/>
    <mergeCell ref="B34:D34"/>
    <mergeCell ref="E34:H34"/>
    <mergeCell ref="I34:K34"/>
    <mergeCell ref="L34:N34"/>
    <mergeCell ref="O34:P34"/>
    <mergeCell ref="B35:D36"/>
    <mergeCell ref="E35:P36"/>
    <mergeCell ref="F41:H41"/>
    <mergeCell ref="I41:K41"/>
    <mergeCell ref="L41:M41"/>
    <mergeCell ref="N41:P41"/>
    <mergeCell ref="F42:H42"/>
    <mergeCell ref="I42:J42"/>
    <mergeCell ref="L42:M42"/>
    <mergeCell ref="N42:O42"/>
    <mergeCell ref="F39:H39"/>
    <mergeCell ref="I39:J39"/>
    <mergeCell ref="L39:M39"/>
    <mergeCell ref="N39:P39"/>
    <mergeCell ref="F40:H40"/>
    <mergeCell ref="I40:K40"/>
    <mergeCell ref="L40:M40"/>
    <mergeCell ref="N40:P40"/>
    <mergeCell ref="B45:H45"/>
    <mergeCell ref="I45:P45"/>
    <mergeCell ref="B46:H46"/>
    <mergeCell ref="I46:P46"/>
    <mergeCell ref="E43:H43"/>
    <mergeCell ref="I43:J43"/>
    <mergeCell ref="L43:M43"/>
    <mergeCell ref="N43:O43"/>
    <mergeCell ref="E44:H44"/>
    <mergeCell ref="I44:J44"/>
    <mergeCell ref="L44:M44"/>
    <mergeCell ref="N44:O44"/>
    <mergeCell ref="B37:D44"/>
    <mergeCell ref="E37:H37"/>
    <mergeCell ref="I37:K37"/>
    <mergeCell ref="L37:M37"/>
    <mergeCell ref="N37:P37"/>
    <mergeCell ref="E38:E42"/>
    <mergeCell ref="F38:H38"/>
    <mergeCell ref="I38:J38"/>
    <mergeCell ref="L38:M38"/>
    <mergeCell ref="N38:O38"/>
  </mergeCells>
  <phoneticPr fontId="15"/>
  <conditionalFormatting sqref="I12:J12">
    <cfRule type="expression" dxfId="35" priority="5" stopIfTrue="1">
      <formula>$I$12+$I$13&gt;$N$12</formula>
    </cfRule>
  </conditionalFormatting>
  <conditionalFormatting sqref="I18:J18">
    <cfRule type="cellIs" dxfId="34" priority="6" stopIfTrue="1" operator="greaterThan">
      <formula>$N$18</formula>
    </cfRule>
  </conditionalFormatting>
  <conditionalFormatting sqref="I25:J25">
    <cfRule type="expression" dxfId="33" priority="4" stopIfTrue="1">
      <formula>$I$25+$I$26&gt;$N$25</formula>
    </cfRule>
  </conditionalFormatting>
  <conditionalFormatting sqref="I31:J31">
    <cfRule type="cellIs" dxfId="32" priority="3" stopIfTrue="1" operator="greaterThan">
      <formula>$N$31</formula>
    </cfRule>
  </conditionalFormatting>
  <conditionalFormatting sqref="I38:J38">
    <cfRule type="expression" dxfId="31" priority="2" stopIfTrue="1">
      <formula>$I$38+$I$39&gt;$N$38</formula>
    </cfRule>
  </conditionalFormatting>
  <conditionalFormatting sqref="I44:J44">
    <cfRule type="cellIs" dxfId="30" priority="1" stopIfTrue="1" operator="greaterThan">
      <formula>$N$44</formula>
    </cfRule>
  </conditionalFormatting>
  <conditionalFormatting sqref="L18">
    <cfRule type="cellIs" dxfId="29" priority="9" operator="greaterThan">
      <formula>0.3</formula>
    </cfRule>
  </conditionalFormatting>
  <conditionalFormatting sqref="L31">
    <cfRule type="cellIs" dxfId="28" priority="8" operator="greaterThan">
      <formula>0.3</formula>
    </cfRule>
  </conditionalFormatting>
  <conditionalFormatting sqref="L44">
    <cfRule type="cellIs" dxfId="27" priority="7" operator="greaterThan">
      <formula>0.3</formula>
    </cfRule>
  </conditionalFormatting>
  <dataValidations count="2">
    <dataValidation imeMode="hiragana" allowBlank="1" showInputMessage="1" showErrorMessage="1" sqref="K6:P6 L12:L15 F25:F29 L25:L28 F12:F16 K25:K26 E22:E25 F22:H23 E47:P49 K12:K13 E9:E12 J22:P23 F9:H10 P25 J9:P10 P12 N13:N15 K16:K18 I9:I19 L17 N26:N28 P16:P18 K29:K31 I22:I32 L30 P29:P31 K38:K39 E35:E38 F35:H36 J35:P36 P38 N39:N41 K42:K44 I35:I45 L43 P42:P44 F38:F42 L38:L41" xr:uid="{E559AE99-F68D-47EF-901C-3440B5EAE42E}"/>
    <dataValidation imeMode="off" allowBlank="1" showInputMessage="1" showErrorMessage="1" sqref="E8:H8 E21:H21 L8:N8 L21:N21 E34:H34 L34:N34" xr:uid="{ADEA31FB-A024-4824-A6EB-4CC74F8D7748}"/>
  </dataValidations>
  <printOptions horizontalCentered="1"/>
  <pageMargins left="0.59055118110236227" right="0.59055118110236227" top="0.59055118110236227" bottom="0.19685039370078741" header="0.39370078740157483" footer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Group Box 19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Group Box 18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Group Box 13-2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8" r:id="rId7" name="Group Box 13-1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9" r:id="rId8" name="Group Box 12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0" r:id="rId9" name="Group Box 11">
              <controlPr defaultSize="0" print="0" autoFill="0" autoPict="0">
                <anchor moveWithCells="1">
                  <from>
                    <xdr:col>2</xdr:col>
                    <xdr:colOff>400050</xdr:colOff>
                    <xdr:row>49</xdr:row>
                    <xdr:rowOff>0</xdr:rowOff>
                  </from>
                  <to>
                    <xdr:col>15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1" r:id="rId10" name="Group Box 9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2" r:id="rId11" name="Group Box 6-2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3" r:id="rId12" name="Group Box 6-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4" r:id="rId13" name="Group Box 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5" r:id="rId14" name="Group Box 4-2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6" r:id="rId15" name="Group Box 12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7" r:id="rId16" name="Group Box 6-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8" r:id="rId17" name="Group Box 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9" r:id="rId18" name="Group Box 1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0" r:id="rId19" name="Group Box 6-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1" r:id="rId20" name="Group Box 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2" r:id="rId21" name="Group Box 18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3" r:id="rId22" name="Group Box 6-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4" r:id="rId23" name="Group Box 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5" r:id="rId24" name="Group Box 2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57E6F-82FC-4980-871C-E8DC0E0B7B97}">
  <sheetPr>
    <pageSetUpPr fitToPage="1"/>
  </sheetPr>
  <dimension ref="A1:AA56"/>
  <sheetViews>
    <sheetView view="pageBreakPreview" zoomScaleNormal="100" zoomScaleSheetLayoutView="100" workbookViewId="0"/>
  </sheetViews>
  <sheetFormatPr defaultColWidth="5.59765625" defaultRowHeight="20.100000000000001" customHeight="1"/>
  <cols>
    <col min="1" max="1" width="5.59765625" style="1"/>
    <col min="2" max="2" width="6.59765625" style="1" customWidth="1"/>
    <col min="3" max="6" width="5.59765625" style="1"/>
    <col min="7" max="7" width="2.59765625" style="1" customWidth="1"/>
    <col min="8" max="8" width="5.3984375" style="1" customWidth="1"/>
    <col min="9" max="12" width="5.59765625" style="1"/>
    <col min="13" max="13" width="14.265625" style="1" customWidth="1"/>
    <col min="14" max="15" width="5.59765625" style="1"/>
    <col min="16" max="16" width="6.59765625" style="1" customWidth="1"/>
    <col min="17" max="16384" width="5.59765625" style="1"/>
  </cols>
  <sheetData>
    <row r="1" spans="1:27" ht="20.100000000000001" customHeight="1">
      <c r="A1" s="6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0.100000000000001" customHeight="1">
      <c r="A2" s="45" t="s">
        <v>13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.9499999999999993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0.100000000000001" customHeight="1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5.0999999999999996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0.100000000000001" customHeight="1">
      <c r="A6" s="3"/>
      <c r="B6" s="3"/>
      <c r="C6" s="3"/>
      <c r="D6" s="3"/>
      <c r="E6" s="3"/>
      <c r="F6" s="3"/>
      <c r="G6" s="3"/>
      <c r="H6" s="3"/>
      <c r="I6" s="17" t="s">
        <v>1</v>
      </c>
      <c r="J6" s="17"/>
      <c r="K6" s="88">
        <f>金額変更届!K7</f>
        <v>0</v>
      </c>
      <c r="L6" s="88"/>
      <c r="M6" s="88"/>
      <c r="N6" s="88"/>
      <c r="O6" s="88"/>
      <c r="P6" s="88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5.0999999999999996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0.100000000000001" customHeight="1">
      <c r="A8" s="63">
        <v>9</v>
      </c>
      <c r="B8" s="55" t="s">
        <v>52</v>
      </c>
      <c r="C8" s="55"/>
      <c r="D8" s="55"/>
      <c r="E8" s="56"/>
      <c r="F8" s="57"/>
      <c r="G8" s="57"/>
      <c r="H8" s="58"/>
      <c r="I8" s="59" t="s">
        <v>7</v>
      </c>
      <c r="J8" s="59"/>
      <c r="K8" s="59"/>
      <c r="L8" s="60">
        <f>T19</f>
        <v>0</v>
      </c>
      <c r="M8" s="61"/>
      <c r="N8" s="61"/>
      <c r="O8" s="24" t="s">
        <v>8</v>
      </c>
      <c r="P8" s="25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0.100000000000001" customHeight="1">
      <c r="A9" s="33"/>
      <c r="B9" s="35" t="s">
        <v>17</v>
      </c>
      <c r="C9" s="35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0.100000000000001" customHeight="1">
      <c r="A10" s="33"/>
      <c r="B10" s="35"/>
      <c r="C10" s="35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0.100000000000001" customHeight="1">
      <c r="A11" s="33"/>
      <c r="B11" s="47" t="s">
        <v>20</v>
      </c>
      <c r="C11" s="48"/>
      <c r="D11" s="49"/>
      <c r="E11" s="37" t="s">
        <v>22</v>
      </c>
      <c r="F11" s="37"/>
      <c r="G11" s="37"/>
      <c r="H11" s="37"/>
      <c r="I11" s="37" t="s">
        <v>26</v>
      </c>
      <c r="J11" s="37"/>
      <c r="K11" s="37"/>
      <c r="L11" s="37" t="s">
        <v>22</v>
      </c>
      <c r="M11" s="37"/>
      <c r="N11" s="38" t="s">
        <v>40</v>
      </c>
      <c r="O11" s="39"/>
      <c r="P11" s="40"/>
      <c r="Q11" s="11" t="s">
        <v>34</v>
      </c>
      <c r="R11" s="2"/>
      <c r="S11" s="2"/>
      <c r="T11" s="2"/>
      <c r="U11" s="9" t="s">
        <v>32</v>
      </c>
      <c r="V11" s="9" t="s">
        <v>41</v>
      </c>
      <c r="W11" s="9" t="s">
        <v>30</v>
      </c>
      <c r="X11" s="9" t="s">
        <v>29</v>
      </c>
      <c r="Y11" s="2"/>
      <c r="Z11" s="2"/>
      <c r="AA11" s="2"/>
    </row>
    <row r="12" spans="1:27" ht="20.100000000000001" customHeight="1">
      <c r="A12" s="33"/>
      <c r="B12" s="50"/>
      <c r="C12" s="51"/>
      <c r="D12" s="52"/>
      <c r="E12" s="41" t="s">
        <v>21</v>
      </c>
      <c r="F12" s="64" t="s">
        <v>23</v>
      </c>
      <c r="G12" s="65"/>
      <c r="H12" s="66"/>
      <c r="I12" s="67"/>
      <c r="J12" s="68"/>
      <c r="K12" s="16" t="s">
        <v>27</v>
      </c>
      <c r="L12" s="64" t="s">
        <v>49</v>
      </c>
      <c r="M12" s="66"/>
      <c r="N12" s="68"/>
      <c r="O12" s="68"/>
      <c r="P12" s="16" t="s">
        <v>27</v>
      </c>
      <c r="Q12" s="2">
        <f>U12</f>
        <v>0</v>
      </c>
      <c r="R12" s="2" t="s">
        <v>33</v>
      </c>
      <c r="S12" s="2"/>
      <c r="T12" s="2"/>
      <c r="U12" s="9">
        <f>IF(V12&gt;=50,ROUNDUP(V12/10,0)*10,V12)</f>
        <v>0</v>
      </c>
      <c r="V12" s="9">
        <f>W12</f>
        <v>0</v>
      </c>
      <c r="W12" s="9">
        <f>ROUNDUP(X12/1000,0)</f>
        <v>0</v>
      </c>
      <c r="X12" s="18">
        <f>I12/30%</f>
        <v>0</v>
      </c>
      <c r="Y12" s="2"/>
      <c r="Z12" s="2"/>
      <c r="AA12" s="2"/>
    </row>
    <row r="13" spans="1:27" ht="20.100000000000001" customHeight="1">
      <c r="A13" s="33"/>
      <c r="B13" s="50"/>
      <c r="C13" s="51"/>
      <c r="D13" s="52"/>
      <c r="E13" s="42"/>
      <c r="F13" s="64" t="s">
        <v>48</v>
      </c>
      <c r="G13" s="65"/>
      <c r="H13" s="66"/>
      <c r="I13" s="67"/>
      <c r="J13" s="68"/>
      <c r="K13" s="16" t="s">
        <v>27</v>
      </c>
      <c r="L13" s="64"/>
      <c r="M13" s="66"/>
      <c r="N13" s="21"/>
      <c r="O13" s="22"/>
      <c r="P13" s="23"/>
      <c r="Q13" s="2"/>
      <c r="R13" s="2"/>
      <c r="S13" s="2"/>
      <c r="T13" s="2"/>
      <c r="U13" s="9"/>
      <c r="V13" s="9"/>
      <c r="W13" s="9"/>
      <c r="X13" s="9"/>
      <c r="Y13" s="2"/>
      <c r="Z13" s="2"/>
      <c r="AA13" s="2"/>
    </row>
    <row r="14" spans="1:27" ht="20.100000000000001" customHeight="1">
      <c r="A14" s="33"/>
      <c r="B14" s="50"/>
      <c r="C14" s="51"/>
      <c r="D14" s="52"/>
      <c r="E14" s="42"/>
      <c r="F14" s="64"/>
      <c r="G14" s="65"/>
      <c r="H14" s="66"/>
      <c r="I14" s="21"/>
      <c r="J14" s="22"/>
      <c r="K14" s="23"/>
      <c r="L14" s="64"/>
      <c r="M14" s="66"/>
      <c r="N14" s="21"/>
      <c r="O14" s="22"/>
      <c r="P14" s="23"/>
      <c r="Q14" s="2"/>
      <c r="R14" s="2"/>
      <c r="S14" s="2"/>
      <c r="T14" s="2"/>
      <c r="U14" s="9"/>
      <c r="V14" s="9"/>
      <c r="W14" s="9"/>
      <c r="X14" s="9"/>
      <c r="Y14" s="2"/>
      <c r="Z14" s="2"/>
      <c r="AA14" s="2"/>
    </row>
    <row r="15" spans="1:27" ht="20.100000000000001" customHeight="1">
      <c r="A15" s="33"/>
      <c r="B15" s="50"/>
      <c r="C15" s="51"/>
      <c r="D15" s="52"/>
      <c r="E15" s="42"/>
      <c r="F15" s="64"/>
      <c r="G15" s="65"/>
      <c r="H15" s="66"/>
      <c r="I15" s="21"/>
      <c r="J15" s="22"/>
      <c r="K15" s="23"/>
      <c r="L15" s="64"/>
      <c r="M15" s="66"/>
      <c r="N15" s="21"/>
      <c r="O15" s="22"/>
      <c r="P15" s="23"/>
      <c r="Q15" s="2"/>
      <c r="R15" s="2"/>
      <c r="S15" s="2"/>
      <c r="T15" s="2"/>
      <c r="U15" s="9"/>
      <c r="V15" s="9"/>
      <c r="W15" s="9"/>
      <c r="X15" s="9"/>
      <c r="Y15" s="2"/>
      <c r="Z15" s="2"/>
      <c r="AA15" s="2"/>
    </row>
    <row r="16" spans="1:27" ht="20.100000000000001" customHeight="1">
      <c r="A16" s="33"/>
      <c r="B16" s="50"/>
      <c r="C16" s="51"/>
      <c r="D16" s="52"/>
      <c r="E16" s="43"/>
      <c r="F16" s="21" t="s">
        <v>24</v>
      </c>
      <c r="G16" s="22"/>
      <c r="H16" s="23"/>
      <c r="I16" s="72">
        <f>SUM(I12:K13)</f>
        <v>0</v>
      </c>
      <c r="J16" s="73"/>
      <c r="K16" s="16" t="s">
        <v>27</v>
      </c>
      <c r="L16" s="83"/>
      <c r="M16" s="84"/>
      <c r="N16" s="73">
        <f>SUM(N12:O13)</f>
        <v>0</v>
      </c>
      <c r="O16" s="73"/>
      <c r="P16" s="16" t="s">
        <v>27</v>
      </c>
      <c r="Q16" s="2"/>
      <c r="R16" s="2"/>
      <c r="S16" s="2"/>
      <c r="T16" s="2"/>
      <c r="U16" s="9"/>
      <c r="V16" s="9"/>
      <c r="W16" s="9"/>
      <c r="X16" s="9"/>
      <c r="Y16" s="2"/>
      <c r="Z16" s="2"/>
      <c r="AA16" s="2"/>
    </row>
    <row r="17" spans="1:27" ht="20.100000000000001" customHeight="1">
      <c r="A17" s="33"/>
      <c r="B17" s="50"/>
      <c r="C17" s="51"/>
      <c r="D17" s="52"/>
      <c r="E17" s="21" t="s">
        <v>25</v>
      </c>
      <c r="F17" s="22"/>
      <c r="G17" s="22"/>
      <c r="H17" s="23"/>
      <c r="I17" s="72">
        <f>N17</f>
        <v>0</v>
      </c>
      <c r="J17" s="73"/>
      <c r="K17" s="8" t="s">
        <v>28</v>
      </c>
      <c r="L17" s="21" t="s">
        <v>25</v>
      </c>
      <c r="M17" s="23"/>
      <c r="N17" s="68"/>
      <c r="O17" s="68"/>
      <c r="P17" s="8" t="s">
        <v>28</v>
      </c>
      <c r="Q17" s="2"/>
      <c r="R17" s="2"/>
      <c r="S17" s="2"/>
      <c r="T17" s="2"/>
      <c r="U17" s="9"/>
      <c r="V17" s="9"/>
      <c r="W17" s="9"/>
      <c r="X17" s="9"/>
      <c r="Y17" s="2"/>
      <c r="Z17" s="2"/>
      <c r="AA17" s="2"/>
    </row>
    <row r="18" spans="1:27" ht="20.100000000000001" customHeight="1">
      <c r="A18" s="33"/>
      <c r="B18" s="50"/>
      <c r="C18" s="51"/>
      <c r="D18" s="52"/>
      <c r="E18" s="75" t="s">
        <v>47</v>
      </c>
      <c r="F18" s="76"/>
      <c r="G18" s="76"/>
      <c r="H18" s="77"/>
      <c r="I18" s="72">
        <f>I16*I17</f>
        <v>0</v>
      </c>
      <c r="J18" s="73"/>
      <c r="K18" s="8" t="s">
        <v>27</v>
      </c>
      <c r="L18" s="78">
        <f>IFERROR(I18/(L8*1000),0)</f>
        <v>0</v>
      </c>
      <c r="M18" s="79"/>
      <c r="N18" s="73">
        <f>N12*N17</f>
        <v>0</v>
      </c>
      <c r="O18" s="73"/>
      <c r="P18" s="8" t="s">
        <v>27</v>
      </c>
      <c r="Q18" s="2">
        <f>IF(V12&lt;50,V18,U18)</f>
        <v>0</v>
      </c>
      <c r="R18" s="2" t="s">
        <v>33</v>
      </c>
      <c r="S18" s="2"/>
      <c r="T18" s="2"/>
      <c r="U18" s="9">
        <f>IF(V18&gt;=50,ROUNDUP(V18/10,0)*10,V18)</f>
        <v>0</v>
      </c>
      <c r="V18" s="9">
        <f>W18</f>
        <v>0</v>
      </c>
      <c r="W18" s="9">
        <f>ROUNDUP(X18/1000,0)</f>
        <v>0</v>
      </c>
      <c r="X18" s="18">
        <f>I18/30%</f>
        <v>0</v>
      </c>
      <c r="Y18" s="2"/>
      <c r="Z18" s="2"/>
      <c r="AA18" s="2"/>
    </row>
    <row r="19" spans="1:27" ht="20.100000000000001" customHeight="1">
      <c r="A19" s="33"/>
      <c r="B19" s="80" t="s">
        <v>51</v>
      </c>
      <c r="C19" s="81"/>
      <c r="D19" s="81"/>
      <c r="E19" s="81"/>
      <c r="F19" s="81"/>
      <c r="G19" s="81"/>
      <c r="H19" s="82"/>
      <c r="I19" s="85"/>
      <c r="J19" s="86"/>
      <c r="K19" s="86"/>
      <c r="L19" s="86"/>
      <c r="M19" s="86"/>
      <c r="N19" s="86"/>
      <c r="O19" s="86"/>
      <c r="P19" s="87"/>
      <c r="Q19" s="2"/>
      <c r="R19" s="2"/>
      <c r="S19" s="2"/>
      <c r="T19" s="2">
        <f>ROUNDUP(I18/270,0)</f>
        <v>0</v>
      </c>
      <c r="U19" s="2"/>
      <c r="V19" s="2"/>
      <c r="W19" s="2"/>
      <c r="X19" s="2"/>
      <c r="Y19" s="2"/>
      <c r="Z19" s="2"/>
      <c r="AA19" s="2"/>
    </row>
    <row r="20" spans="1:27" ht="20.100000000000001" customHeight="1" thickBot="1">
      <c r="A20" s="34"/>
      <c r="B20" s="26" t="s">
        <v>50</v>
      </c>
      <c r="C20" s="27"/>
      <c r="D20" s="27"/>
      <c r="E20" s="27"/>
      <c r="F20" s="27"/>
      <c r="G20" s="27"/>
      <c r="H20" s="28"/>
      <c r="I20" s="29"/>
      <c r="J20" s="30"/>
      <c r="K20" s="30"/>
      <c r="L20" s="30"/>
      <c r="M20" s="30"/>
      <c r="N20" s="30"/>
      <c r="O20" s="30"/>
      <c r="P20" s="31"/>
      <c r="Q20" s="2"/>
      <c r="R20" s="2"/>
      <c r="S20" s="2"/>
      <c r="T20" s="2">
        <f>ROUNDUP(I31/270,0)</f>
        <v>0</v>
      </c>
      <c r="U20" s="2"/>
      <c r="V20" s="2"/>
      <c r="W20" s="2"/>
      <c r="X20" s="2"/>
      <c r="Y20" s="2"/>
      <c r="Z20" s="2"/>
      <c r="AA20" s="2"/>
    </row>
    <row r="21" spans="1:27" ht="20.100000000000001" customHeight="1" thickTop="1">
      <c r="A21" s="32">
        <f>A8+1</f>
        <v>10</v>
      </c>
      <c r="B21" s="55" t="s">
        <v>52</v>
      </c>
      <c r="C21" s="55"/>
      <c r="D21" s="55"/>
      <c r="E21" s="56"/>
      <c r="F21" s="57"/>
      <c r="G21" s="57"/>
      <c r="H21" s="58"/>
      <c r="I21" s="59" t="s">
        <v>7</v>
      </c>
      <c r="J21" s="59"/>
      <c r="K21" s="59"/>
      <c r="L21" s="60">
        <f>T20</f>
        <v>0</v>
      </c>
      <c r="M21" s="61"/>
      <c r="N21" s="61"/>
      <c r="O21" s="24" t="s">
        <v>8</v>
      </c>
      <c r="P21" s="25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0.100000000000001" customHeight="1">
      <c r="A22" s="33"/>
      <c r="B22" s="35" t="s">
        <v>17</v>
      </c>
      <c r="C22" s="35"/>
      <c r="D22" s="35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0.100000000000001" customHeight="1">
      <c r="A23" s="33"/>
      <c r="B23" s="35"/>
      <c r="C23" s="35"/>
      <c r="D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0.100000000000001" customHeight="1">
      <c r="A24" s="33"/>
      <c r="B24" s="47" t="s">
        <v>20</v>
      </c>
      <c r="C24" s="48"/>
      <c r="D24" s="49"/>
      <c r="E24" s="37" t="s">
        <v>22</v>
      </c>
      <c r="F24" s="37"/>
      <c r="G24" s="37"/>
      <c r="H24" s="37"/>
      <c r="I24" s="37" t="s">
        <v>26</v>
      </c>
      <c r="J24" s="37"/>
      <c r="K24" s="37"/>
      <c r="L24" s="37" t="s">
        <v>22</v>
      </c>
      <c r="M24" s="37"/>
      <c r="N24" s="38" t="s">
        <v>40</v>
      </c>
      <c r="O24" s="39"/>
      <c r="P24" s="40"/>
      <c r="Q24" s="11" t="s">
        <v>34</v>
      </c>
      <c r="R24" s="2"/>
      <c r="S24" s="2"/>
      <c r="T24" s="2"/>
      <c r="U24" s="9" t="s">
        <v>32</v>
      </c>
      <c r="V24" s="9" t="s">
        <v>41</v>
      </c>
      <c r="W24" s="9" t="s">
        <v>30</v>
      </c>
      <c r="X24" s="9" t="s">
        <v>29</v>
      </c>
      <c r="Y24" s="2"/>
      <c r="Z24" s="2"/>
      <c r="AA24" s="2"/>
    </row>
    <row r="25" spans="1:27" ht="20.100000000000001" customHeight="1">
      <c r="A25" s="33"/>
      <c r="B25" s="50"/>
      <c r="C25" s="51"/>
      <c r="D25" s="52"/>
      <c r="E25" s="41" t="s">
        <v>21</v>
      </c>
      <c r="F25" s="64" t="s">
        <v>23</v>
      </c>
      <c r="G25" s="65"/>
      <c r="H25" s="66"/>
      <c r="I25" s="67"/>
      <c r="J25" s="68"/>
      <c r="K25" s="16" t="s">
        <v>27</v>
      </c>
      <c r="L25" s="64" t="s">
        <v>49</v>
      </c>
      <c r="M25" s="66"/>
      <c r="N25" s="68"/>
      <c r="O25" s="68"/>
      <c r="P25" s="16" t="s">
        <v>27</v>
      </c>
      <c r="Q25" s="2">
        <f>U25</f>
        <v>0</v>
      </c>
      <c r="R25" s="2" t="s">
        <v>33</v>
      </c>
      <c r="S25" s="2"/>
      <c r="T25" s="2"/>
      <c r="U25" s="9">
        <f>IF(V25&gt;=50,ROUNDUP(V25/10,0)*10,V25)</f>
        <v>0</v>
      </c>
      <c r="V25" s="9">
        <f>W25</f>
        <v>0</v>
      </c>
      <c r="W25" s="9">
        <f>ROUNDUP(X25/1000,0)</f>
        <v>0</v>
      </c>
      <c r="X25" s="18">
        <f>I25/30%</f>
        <v>0</v>
      </c>
      <c r="Y25" s="2"/>
      <c r="Z25" s="2"/>
      <c r="AA25" s="2"/>
    </row>
    <row r="26" spans="1:27" ht="20.100000000000001" customHeight="1">
      <c r="A26" s="33"/>
      <c r="B26" s="50"/>
      <c r="C26" s="51"/>
      <c r="D26" s="52"/>
      <c r="E26" s="42"/>
      <c r="F26" s="64" t="s">
        <v>48</v>
      </c>
      <c r="G26" s="65"/>
      <c r="H26" s="66"/>
      <c r="I26" s="67"/>
      <c r="J26" s="68"/>
      <c r="K26" s="16" t="s">
        <v>27</v>
      </c>
      <c r="L26" s="64"/>
      <c r="M26" s="66"/>
      <c r="N26" s="21"/>
      <c r="O26" s="22"/>
      <c r="P26" s="23"/>
      <c r="Q26" s="2"/>
      <c r="R26" s="2"/>
      <c r="S26" s="2"/>
      <c r="T26" s="2"/>
      <c r="U26" s="9"/>
      <c r="V26" s="9"/>
      <c r="W26" s="9"/>
      <c r="X26" s="9"/>
      <c r="Y26" s="2"/>
      <c r="Z26" s="2"/>
      <c r="AA26" s="2"/>
    </row>
    <row r="27" spans="1:27" ht="20.100000000000001" customHeight="1">
      <c r="A27" s="33"/>
      <c r="B27" s="50"/>
      <c r="C27" s="51"/>
      <c r="D27" s="52"/>
      <c r="E27" s="42"/>
      <c r="F27" s="64"/>
      <c r="G27" s="65"/>
      <c r="H27" s="66"/>
      <c r="I27" s="21"/>
      <c r="J27" s="22"/>
      <c r="K27" s="23"/>
      <c r="L27" s="64"/>
      <c r="M27" s="66"/>
      <c r="N27" s="21"/>
      <c r="O27" s="22"/>
      <c r="P27" s="23"/>
      <c r="Q27" s="2"/>
      <c r="R27" s="2"/>
      <c r="S27" s="2"/>
      <c r="T27" s="2"/>
      <c r="U27" s="9"/>
      <c r="V27" s="9"/>
      <c r="W27" s="9"/>
      <c r="X27" s="9"/>
      <c r="Y27" s="2"/>
      <c r="Z27" s="2"/>
      <c r="AA27" s="2"/>
    </row>
    <row r="28" spans="1:27" ht="20.100000000000001" customHeight="1">
      <c r="A28" s="33"/>
      <c r="B28" s="50"/>
      <c r="C28" s="51"/>
      <c r="D28" s="52"/>
      <c r="E28" s="42"/>
      <c r="F28" s="64"/>
      <c r="G28" s="65"/>
      <c r="H28" s="66"/>
      <c r="I28" s="21"/>
      <c r="J28" s="22"/>
      <c r="K28" s="23"/>
      <c r="L28" s="64"/>
      <c r="M28" s="66"/>
      <c r="N28" s="21"/>
      <c r="O28" s="22"/>
      <c r="P28" s="23"/>
      <c r="Q28" s="2"/>
      <c r="R28" s="2"/>
      <c r="S28" s="2"/>
      <c r="T28" s="2"/>
      <c r="U28" s="9"/>
      <c r="V28" s="9"/>
      <c r="W28" s="9"/>
      <c r="X28" s="9"/>
      <c r="Y28" s="2"/>
      <c r="Z28" s="2"/>
      <c r="AA28" s="2"/>
    </row>
    <row r="29" spans="1:27" ht="20.100000000000001" customHeight="1">
      <c r="A29" s="33"/>
      <c r="B29" s="50"/>
      <c r="C29" s="51"/>
      <c r="D29" s="52"/>
      <c r="E29" s="43"/>
      <c r="F29" s="21" t="s">
        <v>24</v>
      </c>
      <c r="G29" s="22"/>
      <c r="H29" s="23"/>
      <c r="I29" s="72">
        <f>SUM(I25:K26)</f>
        <v>0</v>
      </c>
      <c r="J29" s="73"/>
      <c r="K29" s="16" t="s">
        <v>27</v>
      </c>
      <c r="L29" s="83"/>
      <c r="M29" s="84"/>
      <c r="N29" s="73">
        <f>SUM(N25:O26)</f>
        <v>0</v>
      </c>
      <c r="O29" s="73"/>
      <c r="P29" s="16" t="s">
        <v>27</v>
      </c>
      <c r="Q29" s="2"/>
      <c r="R29" s="2"/>
      <c r="S29" s="2"/>
      <c r="T29" s="2"/>
      <c r="U29" s="9"/>
      <c r="V29" s="9"/>
      <c r="W29" s="9"/>
      <c r="X29" s="9"/>
      <c r="Y29" s="2"/>
      <c r="Z29" s="2"/>
      <c r="AA29" s="2"/>
    </row>
    <row r="30" spans="1:27" ht="20.100000000000001" customHeight="1">
      <c r="A30" s="33"/>
      <c r="B30" s="50"/>
      <c r="C30" s="51"/>
      <c r="D30" s="52"/>
      <c r="E30" s="21" t="s">
        <v>25</v>
      </c>
      <c r="F30" s="22"/>
      <c r="G30" s="22"/>
      <c r="H30" s="23"/>
      <c r="I30" s="72">
        <f>N30</f>
        <v>0</v>
      </c>
      <c r="J30" s="73"/>
      <c r="K30" s="8" t="s">
        <v>28</v>
      </c>
      <c r="L30" s="21" t="s">
        <v>25</v>
      </c>
      <c r="M30" s="23"/>
      <c r="N30" s="68"/>
      <c r="O30" s="68"/>
      <c r="P30" s="8" t="s">
        <v>28</v>
      </c>
      <c r="Q30" s="2"/>
      <c r="R30" s="2"/>
      <c r="S30" s="2"/>
      <c r="T30" s="2"/>
      <c r="U30" s="9"/>
      <c r="V30" s="9"/>
      <c r="W30" s="9"/>
      <c r="X30" s="9"/>
      <c r="Y30" s="2"/>
      <c r="Z30" s="2"/>
      <c r="AA30" s="2"/>
    </row>
    <row r="31" spans="1:27" ht="20.100000000000001" customHeight="1">
      <c r="A31" s="33"/>
      <c r="B31" s="50"/>
      <c r="C31" s="51"/>
      <c r="D31" s="52"/>
      <c r="E31" s="75" t="s">
        <v>47</v>
      </c>
      <c r="F31" s="76"/>
      <c r="G31" s="76"/>
      <c r="H31" s="77"/>
      <c r="I31" s="72">
        <f>I29*I30</f>
        <v>0</v>
      </c>
      <c r="J31" s="73"/>
      <c r="K31" s="8" t="s">
        <v>27</v>
      </c>
      <c r="L31" s="78">
        <f>IFERROR(I31/(L21*1000),0)</f>
        <v>0</v>
      </c>
      <c r="M31" s="79"/>
      <c r="N31" s="73">
        <f>N25*N30</f>
        <v>0</v>
      </c>
      <c r="O31" s="73"/>
      <c r="P31" s="8" t="s">
        <v>27</v>
      </c>
      <c r="Q31" s="2">
        <f>IF(V25&lt;50,V31,U31)</f>
        <v>0</v>
      </c>
      <c r="R31" s="2" t="s">
        <v>33</v>
      </c>
      <c r="S31" s="2"/>
      <c r="T31" s="2"/>
      <c r="U31" s="9">
        <f>IF(V31&gt;=50,ROUNDUP(V31/10,0)*10,V31)</f>
        <v>0</v>
      </c>
      <c r="V31" s="9">
        <f>W31</f>
        <v>0</v>
      </c>
      <c r="W31" s="9">
        <f>ROUNDUP(X31/1000,0)</f>
        <v>0</v>
      </c>
      <c r="X31" s="18">
        <f>I31/30%</f>
        <v>0</v>
      </c>
      <c r="Y31" s="2"/>
      <c r="Z31" s="2"/>
      <c r="AA31" s="2"/>
    </row>
    <row r="32" spans="1:27" ht="20.100000000000001" customHeight="1">
      <c r="A32" s="33"/>
      <c r="B32" s="80" t="s">
        <v>51</v>
      </c>
      <c r="C32" s="81"/>
      <c r="D32" s="81"/>
      <c r="E32" s="81"/>
      <c r="F32" s="81"/>
      <c r="G32" s="81"/>
      <c r="H32" s="82"/>
      <c r="I32" s="85"/>
      <c r="J32" s="86"/>
      <c r="K32" s="86"/>
      <c r="L32" s="86"/>
      <c r="M32" s="86"/>
      <c r="N32" s="86"/>
      <c r="O32" s="86"/>
      <c r="P32" s="87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0.100000000000001" customHeight="1" thickBot="1">
      <c r="A33" s="34"/>
      <c r="B33" s="26" t="s">
        <v>50</v>
      </c>
      <c r="C33" s="27"/>
      <c r="D33" s="27"/>
      <c r="E33" s="27"/>
      <c r="F33" s="27"/>
      <c r="G33" s="27"/>
      <c r="H33" s="28"/>
      <c r="I33" s="29"/>
      <c r="J33" s="30"/>
      <c r="K33" s="30"/>
      <c r="L33" s="30"/>
      <c r="M33" s="30"/>
      <c r="N33" s="30"/>
      <c r="O33" s="30"/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20.100000000000001" customHeight="1" thickTop="1">
      <c r="A34" s="89">
        <f>A21+1</f>
        <v>11</v>
      </c>
      <c r="B34" s="55" t="s">
        <v>52</v>
      </c>
      <c r="C34" s="55"/>
      <c r="D34" s="55"/>
      <c r="E34" s="56"/>
      <c r="F34" s="57"/>
      <c r="G34" s="57"/>
      <c r="H34" s="58"/>
      <c r="I34" s="59" t="s">
        <v>7</v>
      </c>
      <c r="J34" s="59"/>
      <c r="K34" s="59"/>
      <c r="L34" s="60">
        <f>T35</f>
        <v>0</v>
      </c>
      <c r="M34" s="61"/>
      <c r="N34" s="61"/>
      <c r="O34" s="24" t="s">
        <v>8</v>
      </c>
      <c r="P34" s="25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0.100000000000001" customHeight="1">
      <c r="A35" s="90"/>
      <c r="B35" s="35" t="s">
        <v>17</v>
      </c>
      <c r="C35" s="35"/>
      <c r="D35" s="35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2"/>
      <c r="R35" s="2"/>
      <c r="S35" s="2"/>
      <c r="T35" s="2">
        <f>ROUNDUP(I44/270,0)</f>
        <v>0</v>
      </c>
      <c r="U35" s="2"/>
      <c r="V35" s="2"/>
      <c r="W35" s="2"/>
      <c r="X35" s="2"/>
      <c r="Y35" s="2"/>
      <c r="Z35" s="2"/>
      <c r="AA35" s="2"/>
    </row>
    <row r="36" spans="1:27" ht="20.100000000000001" customHeight="1">
      <c r="A36" s="90"/>
      <c r="B36" s="35"/>
      <c r="C36" s="35"/>
      <c r="D36" s="35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0.100000000000001" customHeight="1">
      <c r="A37" s="90"/>
      <c r="B37" s="47" t="s">
        <v>20</v>
      </c>
      <c r="C37" s="48"/>
      <c r="D37" s="49"/>
      <c r="E37" s="37" t="s">
        <v>22</v>
      </c>
      <c r="F37" s="37"/>
      <c r="G37" s="37"/>
      <c r="H37" s="37"/>
      <c r="I37" s="37" t="s">
        <v>26</v>
      </c>
      <c r="J37" s="37"/>
      <c r="K37" s="37"/>
      <c r="L37" s="37" t="s">
        <v>22</v>
      </c>
      <c r="M37" s="37"/>
      <c r="N37" s="38" t="s">
        <v>40</v>
      </c>
      <c r="O37" s="39"/>
      <c r="P37" s="40"/>
      <c r="Q37" s="11" t="s">
        <v>34</v>
      </c>
      <c r="R37" s="2"/>
      <c r="S37" s="2"/>
      <c r="T37" s="2"/>
      <c r="U37" s="9" t="s">
        <v>32</v>
      </c>
      <c r="V37" s="9" t="s">
        <v>41</v>
      </c>
      <c r="W37" s="9" t="s">
        <v>30</v>
      </c>
      <c r="X37" s="9" t="s">
        <v>29</v>
      </c>
      <c r="Y37" s="2"/>
      <c r="Z37" s="2"/>
      <c r="AA37" s="2"/>
    </row>
    <row r="38" spans="1:27" ht="20.100000000000001" customHeight="1">
      <c r="A38" s="90"/>
      <c r="B38" s="50"/>
      <c r="C38" s="51"/>
      <c r="D38" s="52"/>
      <c r="E38" s="41" t="s">
        <v>21</v>
      </c>
      <c r="F38" s="64" t="s">
        <v>23</v>
      </c>
      <c r="G38" s="65"/>
      <c r="H38" s="66"/>
      <c r="I38" s="67"/>
      <c r="J38" s="68"/>
      <c r="K38" s="16" t="s">
        <v>27</v>
      </c>
      <c r="L38" s="64" t="s">
        <v>49</v>
      </c>
      <c r="M38" s="66"/>
      <c r="N38" s="68"/>
      <c r="O38" s="68"/>
      <c r="P38" s="16" t="s">
        <v>27</v>
      </c>
      <c r="Q38" s="2">
        <f>U38</f>
        <v>0</v>
      </c>
      <c r="R38" s="2" t="s">
        <v>33</v>
      </c>
      <c r="S38" s="2"/>
      <c r="T38" s="2"/>
      <c r="U38" s="9">
        <f>IF(V38&gt;=50,ROUNDUP(V38/10,0)*10,V38)</f>
        <v>0</v>
      </c>
      <c r="V38" s="9">
        <f>W38</f>
        <v>0</v>
      </c>
      <c r="W38" s="9">
        <f>ROUNDUP(X38/1000,0)</f>
        <v>0</v>
      </c>
      <c r="X38" s="18">
        <f>I38/30%</f>
        <v>0</v>
      </c>
      <c r="Y38" s="2"/>
      <c r="Z38" s="2"/>
      <c r="AA38" s="2"/>
    </row>
    <row r="39" spans="1:27" ht="20.100000000000001" customHeight="1">
      <c r="A39" s="90"/>
      <c r="B39" s="50"/>
      <c r="C39" s="51"/>
      <c r="D39" s="52"/>
      <c r="E39" s="42"/>
      <c r="F39" s="64" t="s">
        <v>48</v>
      </c>
      <c r="G39" s="65"/>
      <c r="H39" s="66"/>
      <c r="I39" s="67"/>
      <c r="J39" s="68"/>
      <c r="K39" s="16" t="s">
        <v>27</v>
      </c>
      <c r="L39" s="64"/>
      <c r="M39" s="66"/>
      <c r="N39" s="21"/>
      <c r="O39" s="22"/>
      <c r="P39" s="23"/>
      <c r="Q39" s="2"/>
      <c r="R39" s="2"/>
      <c r="S39" s="2"/>
      <c r="T39" s="2"/>
      <c r="U39" s="9"/>
      <c r="V39" s="9"/>
      <c r="W39" s="9"/>
      <c r="X39" s="9"/>
      <c r="Y39" s="2"/>
      <c r="Z39" s="2"/>
      <c r="AA39" s="2"/>
    </row>
    <row r="40" spans="1:27" ht="20.100000000000001" customHeight="1">
      <c r="A40" s="90"/>
      <c r="B40" s="50"/>
      <c r="C40" s="51"/>
      <c r="D40" s="52"/>
      <c r="E40" s="42"/>
      <c r="F40" s="64"/>
      <c r="G40" s="65"/>
      <c r="H40" s="66"/>
      <c r="I40" s="21"/>
      <c r="J40" s="22"/>
      <c r="K40" s="23"/>
      <c r="L40" s="64"/>
      <c r="M40" s="66"/>
      <c r="N40" s="21"/>
      <c r="O40" s="22"/>
      <c r="P40" s="23"/>
      <c r="Q40" s="2"/>
      <c r="R40" s="2"/>
      <c r="S40" s="2"/>
      <c r="T40" s="2"/>
      <c r="U40" s="9"/>
      <c r="V40" s="9"/>
      <c r="W40" s="9"/>
      <c r="X40" s="9"/>
      <c r="Y40" s="2"/>
      <c r="Z40" s="2"/>
      <c r="AA40" s="2"/>
    </row>
    <row r="41" spans="1:27" ht="20.100000000000001" customHeight="1">
      <c r="A41" s="90"/>
      <c r="B41" s="50"/>
      <c r="C41" s="51"/>
      <c r="D41" s="52"/>
      <c r="E41" s="42"/>
      <c r="F41" s="64"/>
      <c r="G41" s="65"/>
      <c r="H41" s="66"/>
      <c r="I41" s="21"/>
      <c r="J41" s="22"/>
      <c r="K41" s="23"/>
      <c r="L41" s="64"/>
      <c r="M41" s="66"/>
      <c r="N41" s="21"/>
      <c r="O41" s="22"/>
      <c r="P41" s="23"/>
      <c r="Q41" s="2"/>
      <c r="R41" s="2"/>
      <c r="S41" s="2"/>
      <c r="T41" s="2"/>
      <c r="U41" s="9"/>
      <c r="V41" s="9"/>
      <c r="W41" s="9"/>
      <c r="X41" s="9"/>
      <c r="Y41" s="2"/>
      <c r="Z41" s="2"/>
      <c r="AA41" s="2"/>
    </row>
    <row r="42" spans="1:27" ht="20.100000000000001" customHeight="1">
      <c r="A42" s="90"/>
      <c r="B42" s="50"/>
      <c r="C42" s="51"/>
      <c r="D42" s="52"/>
      <c r="E42" s="43"/>
      <c r="F42" s="21" t="s">
        <v>24</v>
      </c>
      <c r="G42" s="22"/>
      <c r="H42" s="23"/>
      <c r="I42" s="72">
        <f>SUM(I38:K39)</f>
        <v>0</v>
      </c>
      <c r="J42" s="73"/>
      <c r="K42" s="16" t="s">
        <v>27</v>
      </c>
      <c r="L42" s="83"/>
      <c r="M42" s="84"/>
      <c r="N42" s="73">
        <f>SUM(N38:O39)</f>
        <v>0</v>
      </c>
      <c r="O42" s="73"/>
      <c r="P42" s="16" t="s">
        <v>27</v>
      </c>
      <c r="Q42" s="2"/>
      <c r="R42" s="2"/>
      <c r="S42" s="2"/>
      <c r="T42" s="2"/>
      <c r="U42" s="9"/>
      <c r="V42" s="9"/>
      <c r="W42" s="9"/>
      <c r="X42" s="9"/>
      <c r="Y42" s="2"/>
      <c r="Z42" s="2"/>
      <c r="AA42" s="2"/>
    </row>
    <row r="43" spans="1:27" ht="20.100000000000001" customHeight="1">
      <c r="A43" s="90"/>
      <c r="B43" s="50"/>
      <c r="C43" s="51"/>
      <c r="D43" s="52"/>
      <c r="E43" s="21" t="s">
        <v>25</v>
      </c>
      <c r="F43" s="22"/>
      <c r="G43" s="22"/>
      <c r="H43" s="23"/>
      <c r="I43" s="72">
        <f>N43</f>
        <v>0</v>
      </c>
      <c r="J43" s="73"/>
      <c r="K43" s="8" t="s">
        <v>28</v>
      </c>
      <c r="L43" s="21" t="s">
        <v>25</v>
      </c>
      <c r="M43" s="23"/>
      <c r="N43" s="68"/>
      <c r="O43" s="68"/>
      <c r="P43" s="8" t="s">
        <v>28</v>
      </c>
      <c r="Q43" s="2"/>
      <c r="R43" s="2"/>
      <c r="S43" s="2"/>
      <c r="T43" s="2"/>
      <c r="U43" s="9"/>
      <c r="V43" s="9"/>
      <c r="W43" s="9"/>
      <c r="X43" s="9"/>
      <c r="Y43" s="2"/>
      <c r="Z43" s="2"/>
      <c r="AA43" s="2"/>
    </row>
    <row r="44" spans="1:27" ht="20.100000000000001" customHeight="1">
      <c r="A44" s="90"/>
      <c r="B44" s="50"/>
      <c r="C44" s="51"/>
      <c r="D44" s="52"/>
      <c r="E44" s="75" t="s">
        <v>47</v>
      </c>
      <c r="F44" s="76"/>
      <c r="G44" s="76"/>
      <c r="H44" s="77"/>
      <c r="I44" s="72">
        <f>I42*I43</f>
        <v>0</v>
      </c>
      <c r="J44" s="73"/>
      <c r="K44" s="8" t="s">
        <v>27</v>
      </c>
      <c r="L44" s="78">
        <f>IFERROR(I44/(L34*1000),0)</f>
        <v>0</v>
      </c>
      <c r="M44" s="79"/>
      <c r="N44" s="73">
        <f>N38*N43</f>
        <v>0</v>
      </c>
      <c r="O44" s="73"/>
      <c r="P44" s="8" t="s">
        <v>27</v>
      </c>
      <c r="Q44" s="2">
        <f>IF(V38&lt;50,V44,U44)</f>
        <v>0</v>
      </c>
      <c r="R44" s="2" t="s">
        <v>33</v>
      </c>
      <c r="S44" s="2"/>
      <c r="T44" s="2"/>
      <c r="U44" s="9">
        <f>IF(V44&gt;=50,ROUNDUP(V44/10,0)*10,V44)</f>
        <v>0</v>
      </c>
      <c r="V44" s="9">
        <f>W44</f>
        <v>0</v>
      </c>
      <c r="W44" s="9">
        <f>ROUNDUP(X44/1000,0)</f>
        <v>0</v>
      </c>
      <c r="X44" s="18">
        <f>I44/30%</f>
        <v>0</v>
      </c>
      <c r="Y44" s="2"/>
      <c r="Z44" s="2"/>
      <c r="AA44" s="2"/>
    </row>
    <row r="45" spans="1:27" ht="20.100000000000001" customHeight="1">
      <c r="A45" s="90"/>
      <c r="B45" s="80" t="s">
        <v>51</v>
      </c>
      <c r="C45" s="81"/>
      <c r="D45" s="81"/>
      <c r="E45" s="81"/>
      <c r="F45" s="81"/>
      <c r="G45" s="81"/>
      <c r="H45" s="82"/>
      <c r="I45" s="85"/>
      <c r="J45" s="86"/>
      <c r="K45" s="86"/>
      <c r="L45" s="86"/>
      <c r="M45" s="86"/>
      <c r="N45" s="86"/>
      <c r="O45" s="86"/>
      <c r="P45" s="87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20.100000000000001" customHeight="1" thickBot="1">
      <c r="A46" s="91"/>
      <c r="B46" s="26" t="s">
        <v>50</v>
      </c>
      <c r="C46" s="27"/>
      <c r="D46" s="27"/>
      <c r="E46" s="27"/>
      <c r="F46" s="27"/>
      <c r="G46" s="27"/>
      <c r="H46" s="28"/>
      <c r="I46" s="29"/>
      <c r="J46" s="30"/>
      <c r="K46" s="30"/>
      <c r="L46" s="30"/>
      <c r="M46" s="30"/>
      <c r="N46" s="30"/>
      <c r="O46" s="30"/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s="14" customFormat="1" ht="14.65" thickTop="1">
      <c r="A47" s="19" t="s">
        <v>15</v>
      </c>
      <c r="B47" s="12"/>
      <c r="C47" s="12"/>
      <c r="D47" s="12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s="14" customFormat="1" ht="14.25">
      <c r="A48" s="12" t="s">
        <v>14</v>
      </c>
      <c r="B48" s="12"/>
      <c r="C48" s="12"/>
      <c r="D48" s="12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s="14" customFormat="1" ht="14.25">
      <c r="A49" s="12" t="s">
        <v>18</v>
      </c>
      <c r="B49" s="12"/>
      <c r="C49" s="12"/>
      <c r="D49" s="12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1:27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0.10000000000000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20.10000000000000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20.10000000000000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</sheetData>
  <sheetProtection algorithmName="SHA-512" hashValue="tze09fNsYWNhYYLWFdJAJUDpDhRH6mYYZvFgXfBUg3Jsw3ssDtlPVfbGnCHKxDNbU/eXHYjvMuW6sGDnjush7g==" saltValue="4moXgMVt3fzs3ly+DolTCQ==" spinCount="100000" sheet="1" objects="1" scenarios="1"/>
  <mergeCells count="140">
    <mergeCell ref="A2:P2"/>
    <mergeCell ref="K6:P6"/>
    <mergeCell ref="A8:A20"/>
    <mergeCell ref="B8:D8"/>
    <mergeCell ref="E8:H8"/>
    <mergeCell ref="I8:K8"/>
    <mergeCell ref="L8:N8"/>
    <mergeCell ref="O8:P8"/>
    <mergeCell ref="B9:D10"/>
    <mergeCell ref="E9:P10"/>
    <mergeCell ref="F13:H13"/>
    <mergeCell ref="I13:J13"/>
    <mergeCell ref="L13:M13"/>
    <mergeCell ref="N13:P13"/>
    <mergeCell ref="F14:H14"/>
    <mergeCell ref="I14:K14"/>
    <mergeCell ref="L14:M14"/>
    <mergeCell ref="N14:P14"/>
    <mergeCell ref="B11:D18"/>
    <mergeCell ref="E11:H11"/>
    <mergeCell ref="I11:K11"/>
    <mergeCell ref="L11:M11"/>
    <mergeCell ref="N11:P11"/>
    <mergeCell ref="E12:E16"/>
    <mergeCell ref="F12:H12"/>
    <mergeCell ref="I12:J12"/>
    <mergeCell ref="L12:M12"/>
    <mergeCell ref="N12:O12"/>
    <mergeCell ref="E17:H17"/>
    <mergeCell ref="I17:J17"/>
    <mergeCell ref="L17:M17"/>
    <mergeCell ref="N17:O17"/>
    <mergeCell ref="E18:H18"/>
    <mergeCell ref="I18:J18"/>
    <mergeCell ref="L18:M18"/>
    <mergeCell ref="N18:O18"/>
    <mergeCell ref="F15:H15"/>
    <mergeCell ref="I15:K15"/>
    <mergeCell ref="L15:M15"/>
    <mergeCell ref="N15:P15"/>
    <mergeCell ref="F16:H16"/>
    <mergeCell ref="I16:J16"/>
    <mergeCell ref="L16:M16"/>
    <mergeCell ref="N16:O16"/>
    <mergeCell ref="B19:H19"/>
    <mergeCell ref="I19:P19"/>
    <mergeCell ref="B20:H20"/>
    <mergeCell ref="I20:P20"/>
    <mergeCell ref="A21:A33"/>
    <mergeCell ref="B21:D21"/>
    <mergeCell ref="E21:H21"/>
    <mergeCell ref="I21:K21"/>
    <mergeCell ref="L21:N21"/>
    <mergeCell ref="O21:P21"/>
    <mergeCell ref="B22:D23"/>
    <mergeCell ref="E22:P23"/>
    <mergeCell ref="B24:D31"/>
    <mergeCell ref="E24:H24"/>
    <mergeCell ref="I24:K24"/>
    <mergeCell ref="L24:M24"/>
    <mergeCell ref="N24:P24"/>
    <mergeCell ref="E25:E29"/>
    <mergeCell ref="F25:H25"/>
    <mergeCell ref="I25:J25"/>
    <mergeCell ref="F27:H27"/>
    <mergeCell ref="I27:K27"/>
    <mergeCell ref="L27:M27"/>
    <mergeCell ref="N27:P27"/>
    <mergeCell ref="F28:H28"/>
    <mergeCell ref="I28:K28"/>
    <mergeCell ref="L28:M28"/>
    <mergeCell ref="N28:P28"/>
    <mergeCell ref="L25:M25"/>
    <mergeCell ref="N25:O25"/>
    <mergeCell ref="F26:H26"/>
    <mergeCell ref="I26:J26"/>
    <mergeCell ref="L26:M26"/>
    <mergeCell ref="N26:P26"/>
    <mergeCell ref="E31:H31"/>
    <mergeCell ref="I31:J31"/>
    <mergeCell ref="L31:M31"/>
    <mergeCell ref="N31:O31"/>
    <mergeCell ref="B32:H32"/>
    <mergeCell ref="I32:P32"/>
    <mergeCell ref="F29:H29"/>
    <mergeCell ref="I29:J29"/>
    <mergeCell ref="L29:M29"/>
    <mergeCell ref="N29:O29"/>
    <mergeCell ref="E30:H30"/>
    <mergeCell ref="I30:J30"/>
    <mergeCell ref="L30:M30"/>
    <mergeCell ref="N30:O30"/>
    <mergeCell ref="B33:H33"/>
    <mergeCell ref="I33:P33"/>
    <mergeCell ref="A34:A46"/>
    <mergeCell ref="B34:D34"/>
    <mergeCell ref="E34:H34"/>
    <mergeCell ref="I34:K34"/>
    <mergeCell ref="L34:N34"/>
    <mergeCell ref="O34:P34"/>
    <mergeCell ref="B35:D36"/>
    <mergeCell ref="E35:P36"/>
    <mergeCell ref="F41:H41"/>
    <mergeCell ref="I41:K41"/>
    <mergeCell ref="L41:M41"/>
    <mergeCell ref="N41:P41"/>
    <mergeCell ref="F42:H42"/>
    <mergeCell ref="I42:J42"/>
    <mergeCell ref="L42:M42"/>
    <mergeCell ref="N42:O42"/>
    <mergeCell ref="F39:H39"/>
    <mergeCell ref="I39:J39"/>
    <mergeCell ref="L39:M39"/>
    <mergeCell ref="N39:P39"/>
    <mergeCell ref="F40:H40"/>
    <mergeCell ref="I40:K40"/>
    <mergeCell ref="L40:M40"/>
    <mergeCell ref="N40:P40"/>
    <mergeCell ref="B45:H45"/>
    <mergeCell ref="I45:P45"/>
    <mergeCell ref="B46:H46"/>
    <mergeCell ref="I46:P46"/>
    <mergeCell ref="E43:H43"/>
    <mergeCell ref="I43:J43"/>
    <mergeCell ref="L43:M43"/>
    <mergeCell ref="N43:O43"/>
    <mergeCell ref="E44:H44"/>
    <mergeCell ref="I44:J44"/>
    <mergeCell ref="L44:M44"/>
    <mergeCell ref="N44:O44"/>
    <mergeCell ref="B37:D44"/>
    <mergeCell ref="E37:H37"/>
    <mergeCell ref="I37:K37"/>
    <mergeCell ref="L37:M37"/>
    <mergeCell ref="N37:P37"/>
    <mergeCell ref="E38:E42"/>
    <mergeCell ref="F38:H38"/>
    <mergeCell ref="I38:J38"/>
    <mergeCell ref="L38:M38"/>
    <mergeCell ref="N38:O38"/>
  </mergeCells>
  <phoneticPr fontId="15"/>
  <conditionalFormatting sqref="I12:J12">
    <cfRule type="expression" dxfId="26" priority="5" stopIfTrue="1">
      <formula>$I$12+$I$13&gt;$N$12</formula>
    </cfRule>
  </conditionalFormatting>
  <conditionalFormatting sqref="I18:J18">
    <cfRule type="cellIs" dxfId="25" priority="6" stopIfTrue="1" operator="greaterThan">
      <formula>$N$18</formula>
    </cfRule>
  </conditionalFormatting>
  <conditionalFormatting sqref="I25:J25">
    <cfRule type="expression" dxfId="24" priority="4" stopIfTrue="1">
      <formula>$I$25+$I$26&gt;$N$25</formula>
    </cfRule>
  </conditionalFormatting>
  <conditionalFormatting sqref="I31:J31">
    <cfRule type="cellIs" dxfId="23" priority="3" stopIfTrue="1" operator="greaterThan">
      <formula>$N$31</formula>
    </cfRule>
  </conditionalFormatting>
  <conditionalFormatting sqref="I38:J38">
    <cfRule type="expression" dxfId="22" priority="2" stopIfTrue="1">
      <formula>$I$38+$I$39&gt;$N$38</formula>
    </cfRule>
  </conditionalFormatting>
  <conditionalFormatting sqref="I44:J44">
    <cfRule type="cellIs" dxfId="21" priority="1" stopIfTrue="1" operator="greaterThan">
      <formula>$N$44</formula>
    </cfRule>
  </conditionalFormatting>
  <conditionalFormatting sqref="L18">
    <cfRule type="cellIs" dxfId="20" priority="9" operator="greaterThan">
      <formula>0.3</formula>
    </cfRule>
  </conditionalFormatting>
  <conditionalFormatting sqref="L31">
    <cfRule type="cellIs" dxfId="19" priority="8" operator="greaterThan">
      <formula>0.3</formula>
    </cfRule>
  </conditionalFormatting>
  <conditionalFormatting sqref="L44">
    <cfRule type="cellIs" dxfId="18" priority="7" operator="greaterThan">
      <formula>0.3</formula>
    </cfRule>
  </conditionalFormatting>
  <dataValidations count="2">
    <dataValidation imeMode="off" allowBlank="1" showInputMessage="1" showErrorMessage="1" sqref="E8:H8 E21:H21 L8:N8 L21:N21 E34:H34 L34:N34" xr:uid="{9787CD31-A1CA-4E47-8394-91D061C22BE7}"/>
    <dataValidation imeMode="hiragana" allowBlank="1" showInputMessage="1" showErrorMessage="1" sqref="K6:P6 L12:L15 F25:F29 L25:L28 F12:F16 K25:K26 E22:E25 F22:H23 E47:P49 K12:K13 E9:E12 J22:P23 F9:H10 P25 J9:P10 P12 N13:N15 K16:K18 I9:I19 L17 N26:N28 P16:P18 K29:K31 I22:I32 L30 P29:P31 K38:K39 E35:E38 F35:H36 J35:P36 P38 N39:N41 K42:K44 I35:I45 L43 P42:P44 F38:F42 L38:L41" xr:uid="{29A832C4-510D-48AD-85B5-D0674BB431AB}"/>
  </dataValidations>
  <printOptions horizontalCentered="1"/>
  <pageMargins left="0.59055118110236227" right="0.59055118110236227" top="0.59055118110236227" bottom="0.19685039370078741" header="0.39370078740157483" footer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Group Box 19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Group Box 18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Group Box 13-2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2" r:id="rId7" name="Group Box 13-1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3" r:id="rId8" name="Group Box 12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4" r:id="rId9" name="Group Box 11">
              <controlPr defaultSize="0" print="0" autoFill="0" autoPict="0">
                <anchor moveWithCells="1">
                  <from>
                    <xdr:col>2</xdr:col>
                    <xdr:colOff>400050</xdr:colOff>
                    <xdr:row>49</xdr:row>
                    <xdr:rowOff>0</xdr:rowOff>
                  </from>
                  <to>
                    <xdr:col>15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5" r:id="rId10" name="Group Box 9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6" r:id="rId11" name="Group Box 6-2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7" r:id="rId12" name="Group Box 6-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8" r:id="rId13" name="Group Box 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9" r:id="rId14" name="Group Box 4-2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0" r:id="rId15" name="Group Box 12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1" r:id="rId16" name="Group Box 6-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2" r:id="rId17" name="Group Box 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3" r:id="rId18" name="Group Box 1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4" r:id="rId19" name="Group Box 6-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5" r:id="rId20" name="Group Box 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6" r:id="rId21" name="Group Box 18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7" r:id="rId22" name="Group Box 6-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8" r:id="rId23" name="Group Box 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9" r:id="rId24" name="Group Box 2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A2CC-7DD9-4339-92D9-C783195CEA38}">
  <sheetPr>
    <pageSetUpPr fitToPage="1"/>
  </sheetPr>
  <dimension ref="A1:AA56"/>
  <sheetViews>
    <sheetView view="pageBreakPreview" zoomScaleNormal="100" zoomScaleSheetLayoutView="100" workbookViewId="0"/>
  </sheetViews>
  <sheetFormatPr defaultColWidth="5.59765625" defaultRowHeight="20.100000000000001" customHeight="1"/>
  <cols>
    <col min="1" max="1" width="5.59765625" style="1"/>
    <col min="2" max="2" width="6.59765625" style="1" customWidth="1"/>
    <col min="3" max="6" width="5.59765625" style="1"/>
    <col min="7" max="7" width="2.59765625" style="1" customWidth="1"/>
    <col min="8" max="8" width="5.3984375" style="1" customWidth="1"/>
    <col min="9" max="12" width="5.59765625" style="1"/>
    <col min="13" max="13" width="14.265625" style="1" customWidth="1"/>
    <col min="14" max="15" width="5.59765625" style="1"/>
    <col min="16" max="16" width="6.59765625" style="1" customWidth="1"/>
    <col min="17" max="16384" width="5.59765625" style="1"/>
  </cols>
  <sheetData>
    <row r="1" spans="1:27" ht="20.100000000000001" customHeight="1">
      <c r="A1" s="6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0.100000000000001" customHeight="1">
      <c r="A2" s="45" t="s">
        <v>13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.9499999999999993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0.100000000000001" customHeight="1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5.0999999999999996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0.100000000000001" customHeight="1">
      <c r="A6" s="3"/>
      <c r="B6" s="3"/>
      <c r="C6" s="3"/>
      <c r="D6" s="3"/>
      <c r="E6" s="3"/>
      <c r="F6" s="3"/>
      <c r="G6" s="3"/>
      <c r="H6" s="3"/>
      <c r="I6" s="17" t="s">
        <v>1</v>
      </c>
      <c r="J6" s="17"/>
      <c r="K6" s="88">
        <f>金額変更届!K7</f>
        <v>0</v>
      </c>
      <c r="L6" s="88"/>
      <c r="M6" s="88"/>
      <c r="N6" s="88"/>
      <c r="O6" s="88"/>
      <c r="P6" s="88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5.0999999999999996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0.100000000000001" customHeight="1">
      <c r="A8" s="63">
        <v>12</v>
      </c>
      <c r="B8" s="55" t="s">
        <v>52</v>
      </c>
      <c r="C8" s="55"/>
      <c r="D8" s="55"/>
      <c r="E8" s="56"/>
      <c r="F8" s="57"/>
      <c r="G8" s="57"/>
      <c r="H8" s="58"/>
      <c r="I8" s="59" t="s">
        <v>7</v>
      </c>
      <c r="J8" s="59"/>
      <c r="K8" s="59"/>
      <c r="L8" s="60">
        <f>T19</f>
        <v>0</v>
      </c>
      <c r="M8" s="61"/>
      <c r="N8" s="61"/>
      <c r="O8" s="24" t="s">
        <v>8</v>
      </c>
      <c r="P8" s="25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0.100000000000001" customHeight="1">
      <c r="A9" s="33"/>
      <c r="B9" s="35" t="s">
        <v>17</v>
      </c>
      <c r="C9" s="35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0.100000000000001" customHeight="1">
      <c r="A10" s="33"/>
      <c r="B10" s="35"/>
      <c r="C10" s="35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0.100000000000001" customHeight="1">
      <c r="A11" s="33"/>
      <c r="B11" s="47" t="s">
        <v>20</v>
      </c>
      <c r="C11" s="48"/>
      <c r="D11" s="49"/>
      <c r="E11" s="37" t="s">
        <v>22</v>
      </c>
      <c r="F11" s="37"/>
      <c r="G11" s="37"/>
      <c r="H11" s="37"/>
      <c r="I11" s="37" t="s">
        <v>26</v>
      </c>
      <c r="J11" s="37"/>
      <c r="K11" s="37"/>
      <c r="L11" s="37" t="s">
        <v>22</v>
      </c>
      <c r="M11" s="37"/>
      <c r="N11" s="38" t="s">
        <v>40</v>
      </c>
      <c r="O11" s="39"/>
      <c r="P11" s="40"/>
      <c r="Q11" s="11" t="s">
        <v>34</v>
      </c>
      <c r="R11" s="2"/>
      <c r="S11" s="2"/>
      <c r="T11" s="2"/>
      <c r="U11" s="9" t="s">
        <v>32</v>
      </c>
      <c r="V11" s="9" t="s">
        <v>41</v>
      </c>
      <c r="W11" s="9" t="s">
        <v>30</v>
      </c>
      <c r="X11" s="9" t="s">
        <v>29</v>
      </c>
      <c r="Y11" s="2"/>
      <c r="Z11" s="2"/>
      <c r="AA11" s="2"/>
    </row>
    <row r="12" spans="1:27" ht="20.100000000000001" customHeight="1">
      <c r="A12" s="33"/>
      <c r="B12" s="50"/>
      <c r="C12" s="51"/>
      <c r="D12" s="52"/>
      <c r="E12" s="41" t="s">
        <v>21</v>
      </c>
      <c r="F12" s="64" t="s">
        <v>23</v>
      </c>
      <c r="G12" s="65"/>
      <c r="H12" s="66"/>
      <c r="I12" s="67"/>
      <c r="J12" s="68"/>
      <c r="K12" s="16" t="s">
        <v>27</v>
      </c>
      <c r="L12" s="64" t="s">
        <v>49</v>
      </c>
      <c r="M12" s="66"/>
      <c r="N12" s="68"/>
      <c r="O12" s="68"/>
      <c r="P12" s="16" t="s">
        <v>27</v>
      </c>
      <c r="Q12" s="2">
        <f>U12</f>
        <v>0</v>
      </c>
      <c r="R12" s="2" t="s">
        <v>33</v>
      </c>
      <c r="S12" s="2"/>
      <c r="T12" s="2"/>
      <c r="U12" s="9">
        <f>IF(V12&gt;=50,ROUNDUP(V12/10,0)*10,V12)</f>
        <v>0</v>
      </c>
      <c r="V12" s="9">
        <f>W12</f>
        <v>0</v>
      </c>
      <c r="W12" s="9">
        <f>ROUNDUP(X12/1000,0)</f>
        <v>0</v>
      </c>
      <c r="X12" s="18">
        <f>I12/30%</f>
        <v>0</v>
      </c>
      <c r="Y12" s="2"/>
      <c r="Z12" s="2"/>
      <c r="AA12" s="2"/>
    </row>
    <row r="13" spans="1:27" ht="20.100000000000001" customHeight="1">
      <c r="A13" s="33"/>
      <c r="B13" s="50"/>
      <c r="C13" s="51"/>
      <c r="D13" s="52"/>
      <c r="E13" s="42"/>
      <c r="F13" s="64" t="s">
        <v>48</v>
      </c>
      <c r="G13" s="65"/>
      <c r="H13" s="66"/>
      <c r="I13" s="67"/>
      <c r="J13" s="68"/>
      <c r="K13" s="16" t="s">
        <v>27</v>
      </c>
      <c r="L13" s="64"/>
      <c r="M13" s="66"/>
      <c r="N13" s="21"/>
      <c r="O13" s="22"/>
      <c r="P13" s="23"/>
      <c r="Q13" s="2"/>
      <c r="R13" s="2"/>
      <c r="S13" s="2"/>
      <c r="T13" s="2"/>
      <c r="U13" s="9"/>
      <c r="V13" s="9"/>
      <c r="W13" s="9"/>
      <c r="X13" s="9"/>
      <c r="Y13" s="2"/>
      <c r="Z13" s="2"/>
      <c r="AA13" s="2"/>
    </row>
    <row r="14" spans="1:27" ht="20.100000000000001" customHeight="1">
      <c r="A14" s="33"/>
      <c r="B14" s="50"/>
      <c r="C14" s="51"/>
      <c r="D14" s="52"/>
      <c r="E14" s="42"/>
      <c r="F14" s="64"/>
      <c r="G14" s="65"/>
      <c r="H14" s="66"/>
      <c r="I14" s="21"/>
      <c r="J14" s="22"/>
      <c r="K14" s="23"/>
      <c r="L14" s="64"/>
      <c r="M14" s="66"/>
      <c r="N14" s="21"/>
      <c r="O14" s="22"/>
      <c r="P14" s="23"/>
      <c r="Q14" s="2"/>
      <c r="R14" s="2"/>
      <c r="S14" s="2"/>
      <c r="T14" s="2"/>
      <c r="U14" s="9"/>
      <c r="V14" s="9"/>
      <c r="W14" s="9"/>
      <c r="X14" s="9"/>
      <c r="Y14" s="2"/>
      <c r="Z14" s="2"/>
      <c r="AA14" s="2"/>
    </row>
    <row r="15" spans="1:27" ht="20.100000000000001" customHeight="1">
      <c r="A15" s="33"/>
      <c r="B15" s="50"/>
      <c r="C15" s="51"/>
      <c r="D15" s="52"/>
      <c r="E15" s="42"/>
      <c r="F15" s="64"/>
      <c r="G15" s="65"/>
      <c r="H15" s="66"/>
      <c r="I15" s="21"/>
      <c r="J15" s="22"/>
      <c r="K15" s="23"/>
      <c r="L15" s="64"/>
      <c r="M15" s="66"/>
      <c r="N15" s="21"/>
      <c r="O15" s="22"/>
      <c r="P15" s="23"/>
      <c r="Q15" s="2"/>
      <c r="R15" s="2"/>
      <c r="S15" s="2"/>
      <c r="T15" s="2"/>
      <c r="U15" s="9"/>
      <c r="V15" s="9"/>
      <c r="W15" s="9"/>
      <c r="X15" s="9"/>
      <c r="Y15" s="2"/>
      <c r="Z15" s="2"/>
      <c r="AA15" s="2"/>
    </row>
    <row r="16" spans="1:27" ht="20.100000000000001" customHeight="1">
      <c r="A16" s="33"/>
      <c r="B16" s="50"/>
      <c r="C16" s="51"/>
      <c r="D16" s="52"/>
      <c r="E16" s="43"/>
      <c r="F16" s="21" t="s">
        <v>24</v>
      </c>
      <c r="G16" s="22"/>
      <c r="H16" s="23"/>
      <c r="I16" s="72">
        <f>SUM(I12:K13)</f>
        <v>0</v>
      </c>
      <c r="J16" s="73"/>
      <c r="K16" s="16" t="s">
        <v>27</v>
      </c>
      <c r="L16" s="83"/>
      <c r="M16" s="84"/>
      <c r="N16" s="73">
        <f>SUM(N12:O13)</f>
        <v>0</v>
      </c>
      <c r="O16" s="73"/>
      <c r="P16" s="16" t="s">
        <v>27</v>
      </c>
      <c r="Q16" s="2"/>
      <c r="R16" s="2"/>
      <c r="S16" s="2"/>
      <c r="T16" s="2"/>
      <c r="U16" s="9"/>
      <c r="V16" s="9"/>
      <c r="W16" s="9"/>
      <c r="X16" s="9"/>
      <c r="Y16" s="2"/>
      <c r="Z16" s="2"/>
      <c r="AA16" s="2"/>
    </row>
    <row r="17" spans="1:27" ht="20.100000000000001" customHeight="1">
      <c r="A17" s="33"/>
      <c r="B17" s="50"/>
      <c r="C17" s="51"/>
      <c r="D17" s="52"/>
      <c r="E17" s="21" t="s">
        <v>25</v>
      </c>
      <c r="F17" s="22"/>
      <c r="G17" s="22"/>
      <c r="H17" s="23"/>
      <c r="I17" s="72">
        <f>N17</f>
        <v>0</v>
      </c>
      <c r="J17" s="73"/>
      <c r="K17" s="8" t="s">
        <v>28</v>
      </c>
      <c r="L17" s="21" t="s">
        <v>25</v>
      </c>
      <c r="M17" s="23"/>
      <c r="N17" s="68"/>
      <c r="O17" s="68"/>
      <c r="P17" s="8" t="s">
        <v>28</v>
      </c>
      <c r="Q17" s="2"/>
      <c r="R17" s="2"/>
      <c r="S17" s="2"/>
      <c r="T17" s="2"/>
      <c r="U17" s="9"/>
      <c r="V17" s="9"/>
      <c r="W17" s="9"/>
      <c r="X17" s="9"/>
      <c r="Y17" s="2"/>
      <c r="Z17" s="2"/>
      <c r="AA17" s="2"/>
    </row>
    <row r="18" spans="1:27" ht="20.100000000000001" customHeight="1">
      <c r="A18" s="33"/>
      <c r="B18" s="50"/>
      <c r="C18" s="51"/>
      <c r="D18" s="52"/>
      <c r="E18" s="75" t="s">
        <v>47</v>
      </c>
      <c r="F18" s="76"/>
      <c r="G18" s="76"/>
      <c r="H18" s="77"/>
      <c r="I18" s="72">
        <f>I16*I17</f>
        <v>0</v>
      </c>
      <c r="J18" s="73"/>
      <c r="K18" s="8" t="s">
        <v>27</v>
      </c>
      <c r="L18" s="78">
        <f>IFERROR(I18/(L8*1000),0)</f>
        <v>0</v>
      </c>
      <c r="M18" s="79"/>
      <c r="N18" s="73">
        <f>N12*N17</f>
        <v>0</v>
      </c>
      <c r="O18" s="73"/>
      <c r="P18" s="8" t="s">
        <v>27</v>
      </c>
      <c r="Q18" s="2">
        <f>IF(V12&lt;50,V18,U18)</f>
        <v>0</v>
      </c>
      <c r="R18" s="2" t="s">
        <v>33</v>
      </c>
      <c r="S18" s="2"/>
      <c r="T18" s="2"/>
      <c r="U18" s="9">
        <f>IF(V18&gt;=50,ROUNDUP(V18/10,0)*10,V18)</f>
        <v>0</v>
      </c>
      <c r="V18" s="9">
        <f>W18</f>
        <v>0</v>
      </c>
      <c r="W18" s="9">
        <f>ROUNDUP(X18/1000,0)</f>
        <v>0</v>
      </c>
      <c r="X18" s="18">
        <f>I18/30%</f>
        <v>0</v>
      </c>
      <c r="Y18" s="2"/>
      <c r="Z18" s="2"/>
      <c r="AA18" s="2"/>
    </row>
    <row r="19" spans="1:27" ht="20.100000000000001" customHeight="1">
      <c r="A19" s="33"/>
      <c r="B19" s="80" t="s">
        <v>51</v>
      </c>
      <c r="C19" s="81"/>
      <c r="D19" s="81"/>
      <c r="E19" s="81"/>
      <c r="F19" s="81"/>
      <c r="G19" s="81"/>
      <c r="H19" s="82"/>
      <c r="I19" s="85"/>
      <c r="J19" s="86"/>
      <c r="K19" s="86"/>
      <c r="L19" s="86"/>
      <c r="M19" s="86"/>
      <c r="N19" s="86"/>
      <c r="O19" s="86"/>
      <c r="P19" s="87"/>
      <c r="Q19" s="2"/>
      <c r="R19" s="2"/>
      <c r="S19" s="2"/>
      <c r="T19" s="2">
        <f>ROUNDUP(I18/270,0)</f>
        <v>0</v>
      </c>
      <c r="U19" s="2"/>
      <c r="V19" s="2"/>
      <c r="W19" s="2"/>
      <c r="X19" s="2"/>
      <c r="Y19" s="2"/>
      <c r="Z19" s="2"/>
      <c r="AA19" s="2"/>
    </row>
    <row r="20" spans="1:27" ht="20.100000000000001" customHeight="1" thickBot="1">
      <c r="A20" s="34"/>
      <c r="B20" s="26" t="s">
        <v>50</v>
      </c>
      <c r="C20" s="27"/>
      <c r="D20" s="27"/>
      <c r="E20" s="27"/>
      <c r="F20" s="27"/>
      <c r="G20" s="27"/>
      <c r="H20" s="28"/>
      <c r="I20" s="29"/>
      <c r="J20" s="30"/>
      <c r="K20" s="30"/>
      <c r="L20" s="30"/>
      <c r="M20" s="30"/>
      <c r="N20" s="30"/>
      <c r="O20" s="30"/>
      <c r="P20" s="31"/>
      <c r="Q20" s="2"/>
      <c r="R20" s="2"/>
      <c r="S20" s="2"/>
      <c r="T20" s="2">
        <f>ROUNDUP(I31/270,0)</f>
        <v>0</v>
      </c>
      <c r="U20" s="2"/>
      <c r="V20" s="2"/>
      <c r="W20" s="2"/>
      <c r="X20" s="2"/>
      <c r="Y20" s="2"/>
      <c r="Z20" s="2"/>
      <c r="AA20" s="2"/>
    </row>
    <row r="21" spans="1:27" ht="20.100000000000001" customHeight="1" thickTop="1">
      <c r="A21" s="32">
        <f>A8+1</f>
        <v>13</v>
      </c>
      <c r="B21" s="55" t="s">
        <v>52</v>
      </c>
      <c r="C21" s="55"/>
      <c r="D21" s="55"/>
      <c r="E21" s="56"/>
      <c r="F21" s="57"/>
      <c r="G21" s="57"/>
      <c r="H21" s="58"/>
      <c r="I21" s="59" t="s">
        <v>7</v>
      </c>
      <c r="J21" s="59"/>
      <c r="K21" s="59"/>
      <c r="L21" s="60">
        <f>T20</f>
        <v>0</v>
      </c>
      <c r="M21" s="61"/>
      <c r="N21" s="61"/>
      <c r="O21" s="24" t="s">
        <v>8</v>
      </c>
      <c r="P21" s="25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0.100000000000001" customHeight="1">
      <c r="A22" s="33"/>
      <c r="B22" s="35" t="s">
        <v>17</v>
      </c>
      <c r="C22" s="35"/>
      <c r="D22" s="35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0.100000000000001" customHeight="1">
      <c r="A23" s="33"/>
      <c r="B23" s="35"/>
      <c r="C23" s="35"/>
      <c r="D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0.100000000000001" customHeight="1">
      <c r="A24" s="33"/>
      <c r="B24" s="47" t="s">
        <v>20</v>
      </c>
      <c r="C24" s="48"/>
      <c r="D24" s="49"/>
      <c r="E24" s="37" t="s">
        <v>22</v>
      </c>
      <c r="F24" s="37"/>
      <c r="G24" s="37"/>
      <c r="H24" s="37"/>
      <c r="I24" s="37" t="s">
        <v>26</v>
      </c>
      <c r="J24" s="37"/>
      <c r="K24" s="37"/>
      <c r="L24" s="37" t="s">
        <v>22</v>
      </c>
      <c r="M24" s="37"/>
      <c r="N24" s="38" t="s">
        <v>40</v>
      </c>
      <c r="O24" s="39"/>
      <c r="P24" s="40"/>
      <c r="Q24" s="11" t="s">
        <v>34</v>
      </c>
      <c r="R24" s="2"/>
      <c r="S24" s="2"/>
      <c r="T24" s="2"/>
      <c r="U24" s="9" t="s">
        <v>32</v>
      </c>
      <c r="V24" s="9" t="s">
        <v>41</v>
      </c>
      <c r="W24" s="9" t="s">
        <v>30</v>
      </c>
      <c r="X24" s="9" t="s">
        <v>29</v>
      </c>
      <c r="Y24" s="2"/>
      <c r="Z24" s="2"/>
      <c r="AA24" s="2"/>
    </row>
    <row r="25" spans="1:27" ht="20.100000000000001" customHeight="1">
      <c r="A25" s="33"/>
      <c r="B25" s="50"/>
      <c r="C25" s="51"/>
      <c r="D25" s="52"/>
      <c r="E25" s="41" t="s">
        <v>21</v>
      </c>
      <c r="F25" s="64" t="s">
        <v>23</v>
      </c>
      <c r="G25" s="65"/>
      <c r="H25" s="66"/>
      <c r="I25" s="67"/>
      <c r="J25" s="68"/>
      <c r="K25" s="16" t="s">
        <v>27</v>
      </c>
      <c r="L25" s="64" t="s">
        <v>49</v>
      </c>
      <c r="M25" s="66"/>
      <c r="N25" s="68"/>
      <c r="O25" s="68"/>
      <c r="P25" s="16" t="s">
        <v>27</v>
      </c>
      <c r="Q25" s="2">
        <f>U25</f>
        <v>0</v>
      </c>
      <c r="R25" s="2" t="s">
        <v>33</v>
      </c>
      <c r="S25" s="2"/>
      <c r="T25" s="2"/>
      <c r="U25" s="9">
        <f>IF(V25&gt;=50,ROUNDUP(V25/10,0)*10,V25)</f>
        <v>0</v>
      </c>
      <c r="V25" s="9">
        <f>W25</f>
        <v>0</v>
      </c>
      <c r="W25" s="9">
        <f>ROUNDUP(X25/1000,0)</f>
        <v>0</v>
      </c>
      <c r="X25" s="18">
        <f>I25/30%</f>
        <v>0</v>
      </c>
      <c r="Y25" s="2"/>
      <c r="Z25" s="2"/>
      <c r="AA25" s="2"/>
    </row>
    <row r="26" spans="1:27" ht="20.100000000000001" customHeight="1">
      <c r="A26" s="33"/>
      <c r="B26" s="50"/>
      <c r="C26" s="51"/>
      <c r="D26" s="52"/>
      <c r="E26" s="42"/>
      <c r="F26" s="64" t="s">
        <v>48</v>
      </c>
      <c r="G26" s="65"/>
      <c r="H26" s="66"/>
      <c r="I26" s="67"/>
      <c r="J26" s="68"/>
      <c r="K26" s="16" t="s">
        <v>27</v>
      </c>
      <c r="L26" s="64"/>
      <c r="M26" s="66"/>
      <c r="N26" s="21"/>
      <c r="O26" s="22"/>
      <c r="P26" s="23"/>
      <c r="Q26" s="2"/>
      <c r="R26" s="2"/>
      <c r="S26" s="2"/>
      <c r="T26" s="2"/>
      <c r="U26" s="9"/>
      <c r="V26" s="9"/>
      <c r="W26" s="9"/>
      <c r="X26" s="9"/>
      <c r="Y26" s="2"/>
      <c r="Z26" s="2"/>
      <c r="AA26" s="2"/>
    </row>
    <row r="27" spans="1:27" ht="20.100000000000001" customHeight="1">
      <c r="A27" s="33"/>
      <c r="B27" s="50"/>
      <c r="C27" s="51"/>
      <c r="D27" s="52"/>
      <c r="E27" s="42"/>
      <c r="F27" s="64"/>
      <c r="G27" s="65"/>
      <c r="H27" s="66"/>
      <c r="I27" s="21"/>
      <c r="J27" s="22"/>
      <c r="K27" s="23"/>
      <c r="L27" s="64"/>
      <c r="M27" s="66"/>
      <c r="N27" s="21"/>
      <c r="O27" s="22"/>
      <c r="P27" s="23"/>
      <c r="Q27" s="2"/>
      <c r="R27" s="2"/>
      <c r="S27" s="2"/>
      <c r="T27" s="2"/>
      <c r="U27" s="9"/>
      <c r="V27" s="9"/>
      <c r="W27" s="9"/>
      <c r="X27" s="9"/>
      <c r="Y27" s="2"/>
      <c r="Z27" s="2"/>
      <c r="AA27" s="2"/>
    </row>
    <row r="28" spans="1:27" ht="20.100000000000001" customHeight="1">
      <c r="A28" s="33"/>
      <c r="B28" s="50"/>
      <c r="C28" s="51"/>
      <c r="D28" s="52"/>
      <c r="E28" s="42"/>
      <c r="F28" s="64"/>
      <c r="G28" s="65"/>
      <c r="H28" s="66"/>
      <c r="I28" s="21"/>
      <c r="J28" s="22"/>
      <c r="K28" s="23"/>
      <c r="L28" s="64"/>
      <c r="M28" s="66"/>
      <c r="N28" s="21"/>
      <c r="O28" s="22"/>
      <c r="P28" s="23"/>
      <c r="Q28" s="2"/>
      <c r="R28" s="2"/>
      <c r="S28" s="2"/>
      <c r="T28" s="2"/>
      <c r="U28" s="9"/>
      <c r="V28" s="9"/>
      <c r="W28" s="9"/>
      <c r="X28" s="9"/>
      <c r="Y28" s="2"/>
      <c r="Z28" s="2"/>
      <c r="AA28" s="2"/>
    </row>
    <row r="29" spans="1:27" ht="20.100000000000001" customHeight="1">
      <c r="A29" s="33"/>
      <c r="B29" s="50"/>
      <c r="C29" s="51"/>
      <c r="D29" s="52"/>
      <c r="E29" s="43"/>
      <c r="F29" s="21" t="s">
        <v>24</v>
      </c>
      <c r="G29" s="22"/>
      <c r="H29" s="23"/>
      <c r="I29" s="72">
        <f>SUM(I25:K26)</f>
        <v>0</v>
      </c>
      <c r="J29" s="73"/>
      <c r="K29" s="16" t="s">
        <v>27</v>
      </c>
      <c r="L29" s="83"/>
      <c r="M29" s="84"/>
      <c r="N29" s="73">
        <f>SUM(N25:O26)</f>
        <v>0</v>
      </c>
      <c r="O29" s="73"/>
      <c r="P29" s="16" t="s">
        <v>27</v>
      </c>
      <c r="Q29" s="2"/>
      <c r="R29" s="2"/>
      <c r="S29" s="2"/>
      <c r="T29" s="2"/>
      <c r="U29" s="9"/>
      <c r="V29" s="9"/>
      <c r="W29" s="9"/>
      <c r="X29" s="9"/>
      <c r="Y29" s="2"/>
      <c r="Z29" s="2"/>
      <c r="AA29" s="2"/>
    </row>
    <row r="30" spans="1:27" ht="20.100000000000001" customHeight="1">
      <c r="A30" s="33"/>
      <c r="B30" s="50"/>
      <c r="C30" s="51"/>
      <c r="D30" s="52"/>
      <c r="E30" s="21" t="s">
        <v>25</v>
      </c>
      <c r="F30" s="22"/>
      <c r="G30" s="22"/>
      <c r="H30" s="23"/>
      <c r="I30" s="72">
        <f>N30</f>
        <v>0</v>
      </c>
      <c r="J30" s="73"/>
      <c r="K30" s="8" t="s">
        <v>28</v>
      </c>
      <c r="L30" s="21" t="s">
        <v>25</v>
      </c>
      <c r="M30" s="23"/>
      <c r="N30" s="68"/>
      <c r="O30" s="68"/>
      <c r="P30" s="8" t="s">
        <v>28</v>
      </c>
      <c r="Q30" s="2"/>
      <c r="R30" s="2"/>
      <c r="S30" s="2"/>
      <c r="T30" s="2"/>
      <c r="U30" s="9"/>
      <c r="V30" s="9"/>
      <c r="W30" s="9"/>
      <c r="X30" s="9"/>
      <c r="Y30" s="2"/>
      <c r="Z30" s="2"/>
      <c r="AA30" s="2"/>
    </row>
    <row r="31" spans="1:27" ht="20.100000000000001" customHeight="1">
      <c r="A31" s="33"/>
      <c r="B31" s="50"/>
      <c r="C31" s="51"/>
      <c r="D31" s="52"/>
      <c r="E31" s="75" t="s">
        <v>47</v>
      </c>
      <c r="F31" s="76"/>
      <c r="G31" s="76"/>
      <c r="H31" s="77"/>
      <c r="I31" s="72">
        <f>I29*I30</f>
        <v>0</v>
      </c>
      <c r="J31" s="73"/>
      <c r="K31" s="8" t="s">
        <v>27</v>
      </c>
      <c r="L31" s="78">
        <f>IFERROR(I31/(L21*1000),0)</f>
        <v>0</v>
      </c>
      <c r="M31" s="79"/>
      <c r="N31" s="73">
        <f>N25*N30</f>
        <v>0</v>
      </c>
      <c r="O31" s="73"/>
      <c r="P31" s="8" t="s">
        <v>27</v>
      </c>
      <c r="Q31" s="2">
        <f>IF(V25&lt;50,V31,U31)</f>
        <v>0</v>
      </c>
      <c r="R31" s="2" t="s">
        <v>33</v>
      </c>
      <c r="S31" s="2"/>
      <c r="T31" s="2"/>
      <c r="U31" s="9">
        <f>IF(V31&gt;=50,ROUNDUP(V31/10,0)*10,V31)</f>
        <v>0</v>
      </c>
      <c r="V31" s="9">
        <f>W31</f>
        <v>0</v>
      </c>
      <c r="W31" s="9">
        <f>ROUNDUP(X31/1000,0)</f>
        <v>0</v>
      </c>
      <c r="X31" s="18">
        <f>I31/30%</f>
        <v>0</v>
      </c>
      <c r="Y31" s="2"/>
      <c r="Z31" s="2"/>
      <c r="AA31" s="2"/>
    </row>
    <row r="32" spans="1:27" ht="20.100000000000001" customHeight="1">
      <c r="A32" s="33"/>
      <c r="B32" s="80" t="s">
        <v>51</v>
      </c>
      <c r="C32" s="81"/>
      <c r="D32" s="81"/>
      <c r="E32" s="81"/>
      <c r="F32" s="81"/>
      <c r="G32" s="81"/>
      <c r="H32" s="82"/>
      <c r="I32" s="85"/>
      <c r="J32" s="86"/>
      <c r="K32" s="86"/>
      <c r="L32" s="86"/>
      <c r="M32" s="86"/>
      <c r="N32" s="86"/>
      <c r="O32" s="86"/>
      <c r="P32" s="87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0.100000000000001" customHeight="1" thickBot="1">
      <c r="A33" s="34"/>
      <c r="B33" s="26" t="s">
        <v>50</v>
      </c>
      <c r="C33" s="27"/>
      <c r="D33" s="27"/>
      <c r="E33" s="27"/>
      <c r="F33" s="27"/>
      <c r="G33" s="27"/>
      <c r="H33" s="28"/>
      <c r="I33" s="29"/>
      <c r="J33" s="30"/>
      <c r="K33" s="30"/>
      <c r="L33" s="30"/>
      <c r="M33" s="30"/>
      <c r="N33" s="30"/>
      <c r="O33" s="30"/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20.100000000000001" customHeight="1" thickTop="1">
      <c r="A34" s="89">
        <f>A21+1</f>
        <v>14</v>
      </c>
      <c r="B34" s="55" t="s">
        <v>52</v>
      </c>
      <c r="C34" s="55"/>
      <c r="D34" s="55"/>
      <c r="E34" s="56"/>
      <c r="F34" s="57"/>
      <c r="G34" s="57"/>
      <c r="H34" s="58"/>
      <c r="I34" s="59" t="s">
        <v>7</v>
      </c>
      <c r="J34" s="59"/>
      <c r="K34" s="59"/>
      <c r="L34" s="60">
        <f>T35</f>
        <v>0</v>
      </c>
      <c r="M34" s="61"/>
      <c r="N34" s="61"/>
      <c r="O34" s="24" t="s">
        <v>8</v>
      </c>
      <c r="P34" s="25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0.100000000000001" customHeight="1">
      <c r="A35" s="90"/>
      <c r="B35" s="35" t="s">
        <v>17</v>
      </c>
      <c r="C35" s="35"/>
      <c r="D35" s="35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2"/>
      <c r="R35" s="2"/>
      <c r="S35" s="2"/>
      <c r="T35" s="2">
        <f>ROUNDUP(I44/270,0)</f>
        <v>0</v>
      </c>
      <c r="U35" s="2"/>
      <c r="V35" s="2"/>
      <c r="W35" s="2"/>
      <c r="X35" s="2"/>
      <c r="Y35" s="2"/>
      <c r="Z35" s="2"/>
      <c r="AA35" s="2"/>
    </row>
    <row r="36" spans="1:27" ht="20.100000000000001" customHeight="1">
      <c r="A36" s="90"/>
      <c r="B36" s="35"/>
      <c r="C36" s="35"/>
      <c r="D36" s="35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0.100000000000001" customHeight="1">
      <c r="A37" s="90"/>
      <c r="B37" s="47" t="s">
        <v>20</v>
      </c>
      <c r="C37" s="48"/>
      <c r="D37" s="49"/>
      <c r="E37" s="37" t="s">
        <v>22</v>
      </c>
      <c r="F37" s="37"/>
      <c r="G37" s="37"/>
      <c r="H37" s="37"/>
      <c r="I37" s="37" t="s">
        <v>26</v>
      </c>
      <c r="J37" s="37"/>
      <c r="K37" s="37"/>
      <c r="L37" s="37" t="s">
        <v>22</v>
      </c>
      <c r="M37" s="37"/>
      <c r="N37" s="38" t="s">
        <v>40</v>
      </c>
      <c r="O37" s="39"/>
      <c r="P37" s="40"/>
      <c r="Q37" s="11" t="s">
        <v>34</v>
      </c>
      <c r="R37" s="2"/>
      <c r="S37" s="2"/>
      <c r="T37" s="2"/>
      <c r="U37" s="9" t="s">
        <v>32</v>
      </c>
      <c r="V37" s="9" t="s">
        <v>41</v>
      </c>
      <c r="W37" s="9" t="s">
        <v>30</v>
      </c>
      <c r="X37" s="9" t="s">
        <v>29</v>
      </c>
      <c r="Y37" s="2"/>
      <c r="Z37" s="2"/>
      <c r="AA37" s="2"/>
    </row>
    <row r="38" spans="1:27" ht="20.100000000000001" customHeight="1">
      <c r="A38" s="90"/>
      <c r="B38" s="50"/>
      <c r="C38" s="51"/>
      <c r="D38" s="52"/>
      <c r="E38" s="41" t="s">
        <v>21</v>
      </c>
      <c r="F38" s="64" t="s">
        <v>23</v>
      </c>
      <c r="G38" s="65"/>
      <c r="H38" s="66"/>
      <c r="I38" s="67"/>
      <c r="J38" s="68"/>
      <c r="K38" s="16" t="s">
        <v>27</v>
      </c>
      <c r="L38" s="64" t="s">
        <v>49</v>
      </c>
      <c r="M38" s="66"/>
      <c r="N38" s="68"/>
      <c r="O38" s="68"/>
      <c r="P38" s="16" t="s">
        <v>27</v>
      </c>
      <c r="Q38" s="2">
        <f>U38</f>
        <v>0</v>
      </c>
      <c r="R38" s="2" t="s">
        <v>33</v>
      </c>
      <c r="S38" s="2"/>
      <c r="T38" s="2"/>
      <c r="U38" s="9">
        <f>IF(V38&gt;=50,ROUNDUP(V38/10,0)*10,V38)</f>
        <v>0</v>
      </c>
      <c r="V38" s="9">
        <f>W38</f>
        <v>0</v>
      </c>
      <c r="W38" s="9">
        <f>ROUNDUP(X38/1000,0)</f>
        <v>0</v>
      </c>
      <c r="X38" s="18">
        <f>I38/30%</f>
        <v>0</v>
      </c>
      <c r="Y38" s="2"/>
      <c r="Z38" s="2"/>
      <c r="AA38" s="2"/>
    </row>
    <row r="39" spans="1:27" ht="20.100000000000001" customHeight="1">
      <c r="A39" s="90"/>
      <c r="B39" s="50"/>
      <c r="C39" s="51"/>
      <c r="D39" s="52"/>
      <c r="E39" s="42"/>
      <c r="F39" s="64" t="s">
        <v>48</v>
      </c>
      <c r="G39" s="65"/>
      <c r="H39" s="66"/>
      <c r="I39" s="67"/>
      <c r="J39" s="68"/>
      <c r="K39" s="16" t="s">
        <v>27</v>
      </c>
      <c r="L39" s="64"/>
      <c r="M39" s="66"/>
      <c r="N39" s="21"/>
      <c r="O39" s="22"/>
      <c r="P39" s="23"/>
      <c r="Q39" s="2"/>
      <c r="R39" s="2"/>
      <c r="S39" s="2"/>
      <c r="T39" s="2"/>
      <c r="U39" s="9"/>
      <c r="V39" s="9"/>
      <c r="W39" s="9"/>
      <c r="X39" s="9"/>
      <c r="Y39" s="2"/>
      <c r="Z39" s="2"/>
      <c r="AA39" s="2"/>
    </row>
    <row r="40" spans="1:27" ht="20.100000000000001" customHeight="1">
      <c r="A40" s="90"/>
      <c r="B40" s="50"/>
      <c r="C40" s="51"/>
      <c r="D40" s="52"/>
      <c r="E40" s="42"/>
      <c r="F40" s="64"/>
      <c r="G40" s="65"/>
      <c r="H40" s="66"/>
      <c r="I40" s="21"/>
      <c r="J40" s="22"/>
      <c r="K40" s="23"/>
      <c r="L40" s="64"/>
      <c r="M40" s="66"/>
      <c r="N40" s="21"/>
      <c r="O40" s="22"/>
      <c r="P40" s="23"/>
      <c r="Q40" s="2"/>
      <c r="R40" s="2"/>
      <c r="S40" s="2"/>
      <c r="T40" s="2"/>
      <c r="U40" s="9"/>
      <c r="V40" s="9"/>
      <c r="W40" s="9"/>
      <c r="X40" s="9"/>
      <c r="Y40" s="2"/>
      <c r="Z40" s="2"/>
      <c r="AA40" s="2"/>
    </row>
    <row r="41" spans="1:27" ht="20.100000000000001" customHeight="1">
      <c r="A41" s="90"/>
      <c r="B41" s="50"/>
      <c r="C41" s="51"/>
      <c r="D41" s="52"/>
      <c r="E41" s="42"/>
      <c r="F41" s="64"/>
      <c r="G41" s="65"/>
      <c r="H41" s="66"/>
      <c r="I41" s="21"/>
      <c r="J41" s="22"/>
      <c r="K41" s="23"/>
      <c r="L41" s="64"/>
      <c r="M41" s="66"/>
      <c r="N41" s="21"/>
      <c r="O41" s="22"/>
      <c r="P41" s="23"/>
      <c r="Q41" s="2"/>
      <c r="R41" s="2"/>
      <c r="S41" s="2"/>
      <c r="T41" s="2"/>
      <c r="U41" s="9"/>
      <c r="V41" s="9"/>
      <c r="W41" s="9"/>
      <c r="X41" s="9"/>
      <c r="Y41" s="2"/>
      <c r="Z41" s="2"/>
      <c r="AA41" s="2"/>
    </row>
    <row r="42" spans="1:27" ht="20.100000000000001" customHeight="1">
      <c r="A42" s="90"/>
      <c r="B42" s="50"/>
      <c r="C42" s="51"/>
      <c r="D42" s="52"/>
      <c r="E42" s="43"/>
      <c r="F42" s="21" t="s">
        <v>24</v>
      </c>
      <c r="G42" s="22"/>
      <c r="H42" s="23"/>
      <c r="I42" s="72">
        <f>SUM(I38:K39)</f>
        <v>0</v>
      </c>
      <c r="J42" s="73"/>
      <c r="K42" s="16" t="s">
        <v>27</v>
      </c>
      <c r="L42" s="83"/>
      <c r="M42" s="84"/>
      <c r="N42" s="73">
        <f>SUM(N38:O39)</f>
        <v>0</v>
      </c>
      <c r="O42" s="73"/>
      <c r="P42" s="16" t="s">
        <v>27</v>
      </c>
      <c r="Q42" s="2"/>
      <c r="R42" s="2"/>
      <c r="S42" s="2"/>
      <c r="T42" s="2"/>
      <c r="U42" s="9"/>
      <c r="V42" s="9"/>
      <c r="W42" s="9"/>
      <c r="X42" s="9"/>
      <c r="Y42" s="2"/>
      <c r="Z42" s="2"/>
      <c r="AA42" s="2"/>
    </row>
    <row r="43" spans="1:27" ht="20.100000000000001" customHeight="1">
      <c r="A43" s="90"/>
      <c r="B43" s="50"/>
      <c r="C43" s="51"/>
      <c r="D43" s="52"/>
      <c r="E43" s="21" t="s">
        <v>25</v>
      </c>
      <c r="F43" s="22"/>
      <c r="G43" s="22"/>
      <c r="H43" s="23"/>
      <c r="I43" s="72">
        <f>N43</f>
        <v>0</v>
      </c>
      <c r="J43" s="73"/>
      <c r="K43" s="8" t="s">
        <v>28</v>
      </c>
      <c r="L43" s="21" t="s">
        <v>25</v>
      </c>
      <c r="M43" s="23"/>
      <c r="N43" s="68"/>
      <c r="O43" s="68"/>
      <c r="P43" s="8" t="s">
        <v>28</v>
      </c>
      <c r="Q43" s="2"/>
      <c r="R43" s="2"/>
      <c r="S43" s="2"/>
      <c r="T43" s="2"/>
      <c r="U43" s="9"/>
      <c r="V43" s="9"/>
      <c r="W43" s="9"/>
      <c r="X43" s="9"/>
      <c r="Y43" s="2"/>
      <c r="Z43" s="2"/>
      <c r="AA43" s="2"/>
    </row>
    <row r="44" spans="1:27" ht="20.100000000000001" customHeight="1">
      <c r="A44" s="90"/>
      <c r="B44" s="50"/>
      <c r="C44" s="51"/>
      <c r="D44" s="52"/>
      <c r="E44" s="75" t="s">
        <v>47</v>
      </c>
      <c r="F44" s="76"/>
      <c r="G44" s="76"/>
      <c r="H44" s="77"/>
      <c r="I44" s="72">
        <f>I42*I43</f>
        <v>0</v>
      </c>
      <c r="J44" s="73"/>
      <c r="K44" s="8" t="s">
        <v>27</v>
      </c>
      <c r="L44" s="78">
        <f>IFERROR(I44/(L34*1000),0)</f>
        <v>0</v>
      </c>
      <c r="M44" s="79"/>
      <c r="N44" s="73">
        <f>N38*N43</f>
        <v>0</v>
      </c>
      <c r="O44" s="73"/>
      <c r="P44" s="8" t="s">
        <v>27</v>
      </c>
      <c r="Q44" s="2">
        <f>IF(V38&lt;50,V44,U44)</f>
        <v>0</v>
      </c>
      <c r="R44" s="2" t="s">
        <v>33</v>
      </c>
      <c r="S44" s="2"/>
      <c r="T44" s="2"/>
      <c r="U44" s="9">
        <f>IF(V44&gt;=50,ROUNDUP(V44/10,0)*10,V44)</f>
        <v>0</v>
      </c>
      <c r="V44" s="9">
        <f>W44</f>
        <v>0</v>
      </c>
      <c r="W44" s="9">
        <f>ROUNDUP(X44/1000,0)</f>
        <v>0</v>
      </c>
      <c r="X44" s="18">
        <f>I44/30%</f>
        <v>0</v>
      </c>
      <c r="Y44" s="2"/>
      <c r="Z44" s="2"/>
      <c r="AA44" s="2"/>
    </row>
    <row r="45" spans="1:27" ht="20.100000000000001" customHeight="1">
      <c r="A45" s="90"/>
      <c r="B45" s="80" t="s">
        <v>51</v>
      </c>
      <c r="C45" s="81"/>
      <c r="D45" s="81"/>
      <c r="E45" s="81"/>
      <c r="F45" s="81"/>
      <c r="G45" s="81"/>
      <c r="H45" s="82"/>
      <c r="I45" s="85"/>
      <c r="J45" s="86"/>
      <c r="K45" s="86"/>
      <c r="L45" s="86"/>
      <c r="M45" s="86"/>
      <c r="N45" s="86"/>
      <c r="O45" s="86"/>
      <c r="P45" s="87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20.100000000000001" customHeight="1" thickBot="1">
      <c r="A46" s="91"/>
      <c r="B46" s="26" t="s">
        <v>50</v>
      </c>
      <c r="C46" s="27"/>
      <c r="D46" s="27"/>
      <c r="E46" s="27"/>
      <c r="F46" s="27"/>
      <c r="G46" s="27"/>
      <c r="H46" s="28"/>
      <c r="I46" s="29"/>
      <c r="J46" s="30"/>
      <c r="K46" s="30"/>
      <c r="L46" s="30"/>
      <c r="M46" s="30"/>
      <c r="N46" s="30"/>
      <c r="O46" s="30"/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s="14" customFormat="1" ht="14.65" thickTop="1">
      <c r="A47" s="19" t="s">
        <v>15</v>
      </c>
      <c r="B47" s="12"/>
      <c r="C47" s="12"/>
      <c r="D47" s="12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s="14" customFormat="1" ht="14.25">
      <c r="A48" s="12" t="s">
        <v>14</v>
      </c>
      <c r="B48" s="12"/>
      <c r="C48" s="12"/>
      <c r="D48" s="12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s="14" customFormat="1" ht="14.25">
      <c r="A49" s="12" t="s">
        <v>18</v>
      </c>
      <c r="B49" s="12"/>
      <c r="C49" s="12"/>
      <c r="D49" s="12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1:27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0.10000000000000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20.10000000000000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20.10000000000000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</sheetData>
  <sheetProtection algorithmName="SHA-512" hashValue="8p5Xg9+Xxut6uhe/Br6jUGJ7kVhFql6LGG+DT5JmnXnkd5K9w6TWt6BFHy0w75VZ/DuK+98iPOo7q0fFc4hjyw==" saltValue="zDBIRx87g9VT2gZtQXhvDg==" spinCount="100000" sheet="1" objects="1" scenarios="1"/>
  <mergeCells count="140">
    <mergeCell ref="A2:P2"/>
    <mergeCell ref="K6:P6"/>
    <mergeCell ref="A8:A20"/>
    <mergeCell ref="B8:D8"/>
    <mergeCell ref="E8:H8"/>
    <mergeCell ref="I8:K8"/>
    <mergeCell ref="L8:N8"/>
    <mergeCell ref="O8:P8"/>
    <mergeCell ref="B9:D10"/>
    <mergeCell ref="E9:P10"/>
    <mergeCell ref="F13:H13"/>
    <mergeCell ref="I13:J13"/>
    <mergeCell ref="L13:M13"/>
    <mergeCell ref="N13:P13"/>
    <mergeCell ref="F14:H14"/>
    <mergeCell ref="I14:K14"/>
    <mergeCell ref="L14:M14"/>
    <mergeCell ref="N14:P14"/>
    <mergeCell ref="B11:D18"/>
    <mergeCell ref="E11:H11"/>
    <mergeCell ref="I11:K11"/>
    <mergeCell ref="L11:M11"/>
    <mergeCell ref="N11:P11"/>
    <mergeCell ref="E12:E16"/>
    <mergeCell ref="F12:H12"/>
    <mergeCell ref="I12:J12"/>
    <mergeCell ref="L12:M12"/>
    <mergeCell ref="N12:O12"/>
    <mergeCell ref="E17:H17"/>
    <mergeCell ref="I17:J17"/>
    <mergeCell ref="L17:M17"/>
    <mergeCell ref="N17:O17"/>
    <mergeCell ref="E18:H18"/>
    <mergeCell ref="I18:J18"/>
    <mergeCell ref="L18:M18"/>
    <mergeCell ref="N18:O18"/>
    <mergeCell ref="F15:H15"/>
    <mergeCell ref="I15:K15"/>
    <mergeCell ref="L15:M15"/>
    <mergeCell ref="N15:P15"/>
    <mergeCell ref="F16:H16"/>
    <mergeCell ref="I16:J16"/>
    <mergeCell ref="L16:M16"/>
    <mergeCell ref="N16:O16"/>
    <mergeCell ref="B19:H19"/>
    <mergeCell ref="I19:P19"/>
    <mergeCell ref="B20:H20"/>
    <mergeCell ref="I20:P20"/>
    <mergeCell ref="A21:A33"/>
    <mergeCell ref="B21:D21"/>
    <mergeCell ref="E21:H21"/>
    <mergeCell ref="I21:K21"/>
    <mergeCell ref="L21:N21"/>
    <mergeCell ref="O21:P21"/>
    <mergeCell ref="B22:D23"/>
    <mergeCell ref="E22:P23"/>
    <mergeCell ref="B24:D31"/>
    <mergeCell ref="E24:H24"/>
    <mergeCell ref="I24:K24"/>
    <mergeCell ref="L24:M24"/>
    <mergeCell ref="N24:P24"/>
    <mergeCell ref="E25:E29"/>
    <mergeCell ref="F25:H25"/>
    <mergeCell ref="I25:J25"/>
    <mergeCell ref="F27:H27"/>
    <mergeCell ref="I27:K27"/>
    <mergeCell ref="L27:M27"/>
    <mergeCell ref="N27:P27"/>
    <mergeCell ref="F28:H28"/>
    <mergeCell ref="I28:K28"/>
    <mergeCell ref="L28:M28"/>
    <mergeCell ref="N28:P28"/>
    <mergeCell ref="L25:M25"/>
    <mergeCell ref="N25:O25"/>
    <mergeCell ref="F26:H26"/>
    <mergeCell ref="I26:J26"/>
    <mergeCell ref="L26:M26"/>
    <mergeCell ref="N26:P26"/>
    <mergeCell ref="E31:H31"/>
    <mergeCell ref="I31:J31"/>
    <mergeCell ref="L31:M31"/>
    <mergeCell ref="N31:O31"/>
    <mergeCell ref="B32:H32"/>
    <mergeCell ref="I32:P32"/>
    <mergeCell ref="F29:H29"/>
    <mergeCell ref="I29:J29"/>
    <mergeCell ref="L29:M29"/>
    <mergeCell ref="N29:O29"/>
    <mergeCell ref="E30:H30"/>
    <mergeCell ref="I30:J30"/>
    <mergeCell ref="L30:M30"/>
    <mergeCell ref="N30:O30"/>
    <mergeCell ref="B33:H33"/>
    <mergeCell ref="I33:P33"/>
    <mergeCell ref="A34:A46"/>
    <mergeCell ref="B34:D34"/>
    <mergeCell ref="E34:H34"/>
    <mergeCell ref="I34:K34"/>
    <mergeCell ref="L34:N34"/>
    <mergeCell ref="O34:P34"/>
    <mergeCell ref="B35:D36"/>
    <mergeCell ref="E35:P36"/>
    <mergeCell ref="F41:H41"/>
    <mergeCell ref="I41:K41"/>
    <mergeCell ref="L41:M41"/>
    <mergeCell ref="N41:P41"/>
    <mergeCell ref="F42:H42"/>
    <mergeCell ref="I42:J42"/>
    <mergeCell ref="L42:M42"/>
    <mergeCell ref="N42:O42"/>
    <mergeCell ref="F39:H39"/>
    <mergeCell ref="I39:J39"/>
    <mergeCell ref="L39:M39"/>
    <mergeCell ref="N39:P39"/>
    <mergeCell ref="F40:H40"/>
    <mergeCell ref="I40:K40"/>
    <mergeCell ref="L40:M40"/>
    <mergeCell ref="N40:P40"/>
    <mergeCell ref="B45:H45"/>
    <mergeCell ref="I45:P45"/>
    <mergeCell ref="B46:H46"/>
    <mergeCell ref="I46:P46"/>
    <mergeCell ref="E43:H43"/>
    <mergeCell ref="I43:J43"/>
    <mergeCell ref="L43:M43"/>
    <mergeCell ref="N43:O43"/>
    <mergeCell ref="E44:H44"/>
    <mergeCell ref="I44:J44"/>
    <mergeCell ref="L44:M44"/>
    <mergeCell ref="N44:O44"/>
    <mergeCell ref="B37:D44"/>
    <mergeCell ref="E37:H37"/>
    <mergeCell ref="I37:K37"/>
    <mergeCell ref="L37:M37"/>
    <mergeCell ref="N37:P37"/>
    <mergeCell ref="E38:E42"/>
    <mergeCell ref="F38:H38"/>
    <mergeCell ref="I38:J38"/>
    <mergeCell ref="L38:M38"/>
    <mergeCell ref="N38:O38"/>
  </mergeCells>
  <phoneticPr fontId="15"/>
  <conditionalFormatting sqref="I12:J12">
    <cfRule type="expression" dxfId="17" priority="5" stopIfTrue="1">
      <formula>$I$12+$I$13&gt;$N$12</formula>
    </cfRule>
  </conditionalFormatting>
  <conditionalFormatting sqref="I18:J18">
    <cfRule type="cellIs" dxfId="16" priority="6" stopIfTrue="1" operator="greaterThan">
      <formula>$N$18</formula>
    </cfRule>
  </conditionalFormatting>
  <conditionalFormatting sqref="I25:J25">
    <cfRule type="expression" dxfId="15" priority="4" stopIfTrue="1">
      <formula>$I$25+$I$26&gt;$N$25</formula>
    </cfRule>
  </conditionalFormatting>
  <conditionalFormatting sqref="I31:J31">
    <cfRule type="cellIs" dxfId="14" priority="3" stopIfTrue="1" operator="greaterThan">
      <formula>$N$31</formula>
    </cfRule>
  </conditionalFormatting>
  <conditionalFormatting sqref="I38:J38">
    <cfRule type="expression" dxfId="13" priority="2" stopIfTrue="1">
      <formula>$I$38+$I$39&gt;$N$38</formula>
    </cfRule>
  </conditionalFormatting>
  <conditionalFormatting sqref="I44:J44">
    <cfRule type="cellIs" dxfId="12" priority="1" stopIfTrue="1" operator="greaterThan">
      <formula>$N$44</formula>
    </cfRule>
  </conditionalFormatting>
  <conditionalFormatting sqref="L18">
    <cfRule type="cellIs" dxfId="11" priority="9" operator="greaterThan">
      <formula>0.3</formula>
    </cfRule>
  </conditionalFormatting>
  <conditionalFormatting sqref="L31">
    <cfRule type="cellIs" dxfId="10" priority="8" operator="greaterThan">
      <formula>0.3</formula>
    </cfRule>
  </conditionalFormatting>
  <conditionalFormatting sqref="L44">
    <cfRule type="cellIs" dxfId="9" priority="7" operator="greaterThan">
      <formula>0.3</formula>
    </cfRule>
  </conditionalFormatting>
  <dataValidations count="2">
    <dataValidation imeMode="hiragana" allowBlank="1" showInputMessage="1" showErrorMessage="1" sqref="K6:P6 L12:L15 F25:F29 L25:L28 F12:F16 K25:K26 E22:E25 F22:H23 E47:P49 K12:K13 E9:E12 J22:P23 F9:H10 P25 J9:P10 P12 N13:N15 K16:K18 I9:I19 L17 N26:N28 P16:P18 K29:K31 I22:I32 L30 P29:P31 K38:K39 E35:E38 F35:H36 J35:P36 P38 N39:N41 K42:K44 I35:I45 L43 P42:P44 F38:F42 L38:L41" xr:uid="{E2D43CD3-AE74-43D8-A347-24F8B8115C0B}"/>
    <dataValidation imeMode="off" allowBlank="1" showInputMessage="1" showErrorMessage="1" sqref="E8:H8 E21:H21 L8:N8 L21:N21 E34:H34 L34:N34" xr:uid="{D82D24E3-861C-447B-80F1-D5F94543DC1D}"/>
  </dataValidations>
  <printOptions horizontalCentered="1"/>
  <pageMargins left="0.59055118110236227" right="0.59055118110236227" top="0.59055118110236227" bottom="0.19685039370078741" header="0.39370078740157483" footer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3" r:id="rId4" name="Group Box 19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4" r:id="rId5" name="Group Box 18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5" r:id="rId6" name="Group Box 13-2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6" r:id="rId7" name="Group Box 13-1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7" r:id="rId8" name="Group Box 12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8" r:id="rId9" name="Group Box 11">
              <controlPr defaultSize="0" print="0" autoFill="0" autoPict="0">
                <anchor moveWithCells="1">
                  <from>
                    <xdr:col>2</xdr:col>
                    <xdr:colOff>400050</xdr:colOff>
                    <xdr:row>49</xdr:row>
                    <xdr:rowOff>0</xdr:rowOff>
                  </from>
                  <to>
                    <xdr:col>15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9" r:id="rId10" name="Group Box 9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0" r:id="rId11" name="Group Box 6-2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1" r:id="rId12" name="Group Box 6-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2" r:id="rId13" name="Group Box 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3" r:id="rId14" name="Group Box 4-2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4" r:id="rId15" name="Group Box 12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5" r:id="rId16" name="Group Box 6-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6" r:id="rId17" name="Group Box 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7" r:id="rId18" name="Group Box 1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8" r:id="rId19" name="Group Box 6-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9" r:id="rId20" name="Group Box 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0" r:id="rId21" name="Group Box 18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1" r:id="rId22" name="Group Box 6-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2" r:id="rId23" name="Group Box 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3" r:id="rId24" name="Group Box 2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495C1-4C45-4300-8E69-9B52E90035EE}">
  <sheetPr>
    <pageSetUpPr fitToPage="1"/>
  </sheetPr>
  <dimension ref="A1:AA56"/>
  <sheetViews>
    <sheetView view="pageBreakPreview" zoomScaleNormal="100" zoomScaleSheetLayoutView="100" workbookViewId="0"/>
  </sheetViews>
  <sheetFormatPr defaultColWidth="5.59765625" defaultRowHeight="20.100000000000001" customHeight="1"/>
  <cols>
    <col min="1" max="1" width="5.59765625" style="1"/>
    <col min="2" max="2" width="6.59765625" style="1" customWidth="1"/>
    <col min="3" max="6" width="5.59765625" style="1"/>
    <col min="7" max="7" width="2.59765625" style="1" customWidth="1"/>
    <col min="8" max="8" width="5.3984375" style="1" customWidth="1"/>
    <col min="9" max="12" width="5.59765625" style="1"/>
    <col min="13" max="13" width="14.265625" style="1" customWidth="1"/>
    <col min="14" max="15" width="5.59765625" style="1"/>
    <col min="16" max="16" width="6.59765625" style="1" customWidth="1"/>
    <col min="17" max="16384" width="5.59765625" style="1"/>
  </cols>
  <sheetData>
    <row r="1" spans="1:27" ht="20.100000000000001" customHeight="1">
      <c r="A1" s="6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0.100000000000001" customHeight="1">
      <c r="A2" s="45" t="s">
        <v>13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.9499999999999993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0.100000000000001" customHeight="1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5.0999999999999996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0.100000000000001" customHeight="1">
      <c r="A6" s="3"/>
      <c r="B6" s="3"/>
      <c r="C6" s="3"/>
      <c r="D6" s="3"/>
      <c r="E6" s="3"/>
      <c r="F6" s="3"/>
      <c r="G6" s="3"/>
      <c r="H6" s="3"/>
      <c r="I6" s="17" t="s">
        <v>1</v>
      </c>
      <c r="J6" s="17"/>
      <c r="K6" s="88">
        <f>金額変更届!K7</f>
        <v>0</v>
      </c>
      <c r="L6" s="88"/>
      <c r="M6" s="88"/>
      <c r="N6" s="88"/>
      <c r="O6" s="88"/>
      <c r="P6" s="88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5.0999999999999996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0.100000000000001" customHeight="1">
      <c r="A8" s="63">
        <v>15</v>
      </c>
      <c r="B8" s="55" t="s">
        <v>52</v>
      </c>
      <c r="C8" s="55"/>
      <c r="D8" s="55"/>
      <c r="E8" s="56"/>
      <c r="F8" s="57"/>
      <c r="G8" s="57"/>
      <c r="H8" s="58"/>
      <c r="I8" s="59" t="s">
        <v>7</v>
      </c>
      <c r="J8" s="59"/>
      <c r="K8" s="59"/>
      <c r="L8" s="60">
        <f>T19</f>
        <v>0</v>
      </c>
      <c r="M8" s="61"/>
      <c r="N8" s="61"/>
      <c r="O8" s="24" t="s">
        <v>8</v>
      </c>
      <c r="P8" s="25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0.100000000000001" customHeight="1">
      <c r="A9" s="33"/>
      <c r="B9" s="35" t="s">
        <v>17</v>
      </c>
      <c r="C9" s="35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0.100000000000001" customHeight="1">
      <c r="A10" s="33"/>
      <c r="B10" s="35"/>
      <c r="C10" s="35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0.100000000000001" customHeight="1">
      <c r="A11" s="33"/>
      <c r="B11" s="47" t="s">
        <v>20</v>
      </c>
      <c r="C11" s="48"/>
      <c r="D11" s="49"/>
      <c r="E11" s="37" t="s">
        <v>22</v>
      </c>
      <c r="F11" s="37"/>
      <c r="G11" s="37"/>
      <c r="H11" s="37"/>
      <c r="I11" s="37" t="s">
        <v>26</v>
      </c>
      <c r="J11" s="37"/>
      <c r="K11" s="37"/>
      <c r="L11" s="37" t="s">
        <v>22</v>
      </c>
      <c r="M11" s="37"/>
      <c r="N11" s="38" t="s">
        <v>40</v>
      </c>
      <c r="O11" s="39"/>
      <c r="P11" s="40"/>
      <c r="Q11" s="11" t="s">
        <v>34</v>
      </c>
      <c r="R11" s="2"/>
      <c r="S11" s="2"/>
      <c r="T11" s="2"/>
      <c r="U11" s="9" t="s">
        <v>32</v>
      </c>
      <c r="V11" s="9" t="s">
        <v>41</v>
      </c>
      <c r="W11" s="9" t="s">
        <v>30</v>
      </c>
      <c r="X11" s="9" t="s">
        <v>29</v>
      </c>
      <c r="Y11" s="2"/>
      <c r="Z11" s="2"/>
      <c r="AA11" s="2"/>
    </row>
    <row r="12" spans="1:27" ht="20.100000000000001" customHeight="1">
      <c r="A12" s="33"/>
      <c r="B12" s="50"/>
      <c r="C12" s="51"/>
      <c r="D12" s="52"/>
      <c r="E12" s="41" t="s">
        <v>21</v>
      </c>
      <c r="F12" s="64" t="s">
        <v>23</v>
      </c>
      <c r="G12" s="65"/>
      <c r="H12" s="66"/>
      <c r="I12" s="67"/>
      <c r="J12" s="68"/>
      <c r="K12" s="16" t="s">
        <v>27</v>
      </c>
      <c r="L12" s="64" t="s">
        <v>49</v>
      </c>
      <c r="M12" s="66"/>
      <c r="N12" s="68"/>
      <c r="O12" s="68"/>
      <c r="P12" s="16" t="s">
        <v>27</v>
      </c>
      <c r="Q12" s="2">
        <f>U12</f>
        <v>0</v>
      </c>
      <c r="R12" s="2" t="s">
        <v>33</v>
      </c>
      <c r="S12" s="2"/>
      <c r="T12" s="2"/>
      <c r="U12" s="9">
        <f>IF(V12&gt;=50,ROUNDUP(V12/10,0)*10,V12)</f>
        <v>0</v>
      </c>
      <c r="V12" s="9">
        <f>W12</f>
        <v>0</v>
      </c>
      <c r="W12" s="9">
        <f>ROUNDUP(X12/1000,0)</f>
        <v>0</v>
      </c>
      <c r="X12" s="18">
        <f>I12/30%</f>
        <v>0</v>
      </c>
      <c r="Y12" s="2"/>
      <c r="Z12" s="2"/>
      <c r="AA12" s="2"/>
    </row>
    <row r="13" spans="1:27" ht="20.100000000000001" customHeight="1">
      <c r="A13" s="33"/>
      <c r="B13" s="50"/>
      <c r="C13" s="51"/>
      <c r="D13" s="52"/>
      <c r="E13" s="42"/>
      <c r="F13" s="64" t="s">
        <v>48</v>
      </c>
      <c r="G13" s="65"/>
      <c r="H13" s="66"/>
      <c r="I13" s="67"/>
      <c r="J13" s="68"/>
      <c r="K13" s="16" t="s">
        <v>27</v>
      </c>
      <c r="L13" s="64"/>
      <c r="M13" s="66"/>
      <c r="N13" s="21"/>
      <c r="O13" s="22"/>
      <c r="P13" s="23"/>
      <c r="Q13" s="2"/>
      <c r="R13" s="2"/>
      <c r="S13" s="2"/>
      <c r="T13" s="2"/>
      <c r="U13" s="9"/>
      <c r="V13" s="9"/>
      <c r="W13" s="9"/>
      <c r="X13" s="9"/>
      <c r="Y13" s="2"/>
      <c r="Z13" s="2"/>
      <c r="AA13" s="2"/>
    </row>
    <row r="14" spans="1:27" ht="20.100000000000001" customHeight="1">
      <c r="A14" s="33"/>
      <c r="B14" s="50"/>
      <c r="C14" s="51"/>
      <c r="D14" s="52"/>
      <c r="E14" s="42"/>
      <c r="F14" s="64"/>
      <c r="G14" s="65"/>
      <c r="H14" s="66"/>
      <c r="I14" s="21"/>
      <c r="J14" s="22"/>
      <c r="K14" s="23"/>
      <c r="L14" s="64"/>
      <c r="M14" s="66"/>
      <c r="N14" s="21"/>
      <c r="O14" s="22"/>
      <c r="P14" s="23"/>
      <c r="Q14" s="2"/>
      <c r="R14" s="2"/>
      <c r="S14" s="2"/>
      <c r="T14" s="2"/>
      <c r="U14" s="9"/>
      <c r="V14" s="9"/>
      <c r="W14" s="9"/>
      <c r="X14" s="9"/>
      <c r="Y14" s="2"/>
      <c r="Z14" s="2"/>
      <c r="AA14" s="2"/>
    </row>
    <row r="15" spans="1:27" ht="20.100000000000001" customHeight="1">
      <c r="A15" s="33"/>
      <c r="B15" s="50"/>
      <c r="C15" s="51"/>
      <c r="D15" s="52"/>
      <c r="E15" s="42"/>
      <c r="F15" s="64"/>
      <c r="G15" s="65"/>
      <c r="H15" s="66"/>
      <c r="I15" s="21"/>
      <c r="J15" s="22"/>
      <c r="K15" s="23"/>
      <c r="L15" s="64"/>
      <c r="M15" s="66"/>
      <c r="N15" s="21"/>
      <c r="O15" s="22"/>
      <c r="P15" s="23"/>
      <c r="Q15" s="2"/>
      <c r="R15" s="2"/>
      <c r="S15" s="2"/>
      <c r="T15" s="2"/>
      <c r="U15" s="9"/>
      <c r="V15" s="9"/>
      <c r="W15" s="9"/>
      <c r="X15" s="9"/>
      <c r="Y15" s="2"/>
      <c r="Z15" s="2"/>
      <c r="AA15" s="2"/>
    </row>
    <row r="16" spans="1:27" ht="20.100000000000001" customHeight="1">
      <c r="A16" s="33"/>
      <c r="B16" s="50"/>
      <c r="C16" s="51"/>
      <c r="D16" s="52"/>
      <c r="E16" s="43"/>
      <c r="F16" s="21" t="s">
        <v>24</v>
      </c>
      <c r="G16" s="22"/>
      <c r="H16" s="23"/>
      <c r="I16" s="72">
        <f>SUM(I12:K13)</f>
        <v>0</v>
      </c>
      <c r="J16" s="73"/>
      <c r="K16" s="16" t="s">
        <v>27</v>
      </c>
      <c r="L16" s="83"/>
      <c r="M16" s="84"/>
      <c r="N16" s="73">
        <f>SUM(N12:O13)</f>
        <v>0</v>
      </c>
      <c r="O16" s="73"/>
      <c r="P16" s="16" t="s">
        <v>27</v>
      </c>
      <c r="Q16" s="2"/>
      <c r="R16" s="2"/>
      <c r="S16" s="2"/>
      <c r="T16" s="2"/>
      <c r="U16" s="9"/>
      <c r="V16" s="9"/>
      <c r="W16" s="9"/>
      <c r="X16" s="9"/>
      <c r="Y16" s="2"/>
      <c r="Z16" s="2"/>
      <c r="AA16" s="2"/>
    </row>
    <row r="17" spans="1:27" ht="20.100000000000001" customHeight="1">
      <c r="A17" s="33"/>
      <c r="B17" s="50"/>
      <c r="C17" s="51"/>
      <c r="D17" s="52"/>
      <c r="E17" s="21" t="s">
        <v>25</v>
      </c>
      <c r="F17" s="22"/>
      <c r="G17" s="22"/>
      <c r="H17" s="23"/>
      <c r="I17" s="72">
        <f>N17</f>
        <v>0</v>
      </c>
      <c r="J17" s="73"/>
      <c r="K17" s="8" t="s">
        <v>28</v>
      </c>
      <c r="L17" s="21" t="s">
        <v>25</v>
      </c>
      <c r="M17" s="23"/>
      <c r="N17" s="68"/>
      <c r="O17" s="68"/>
      <c r="P17" s="8" t="s">
        <v>28</v>
      </c>
      <c r="Q17" s="2"/>
      <c r="R17" s="2"/>
      <c r="S17" s="2"/>
      <c r="T17" s="2"/>
      <c r="U17" s="9"/>
      <c r="V17" s="9"/>
      <c r="W17" s="9"/>
      <c r="X17" s="9"/>
      <c r="Y17" s="2"/>
      <c r="Z17" s="2"/>
      <c r="AA17" s="2"/>
    </row>
    <row r="18" spans="1:27" ht="20.100000000000001" customHeight="1">
      <c r="A18" s="33"/>
      <c r="B18" s="50"/>
      <c r="C18" s="51"/>
      <c r="D18" s="52"/>
      <c r="E18" s="75" t="s">
        <v>47</v>
      </c>
      <c r="F18" s="76"/>
      <c r="G18" s="76"/>
      <c r="H18" s="77"/>
      <c r="I18" s="72">
        <f>I16*I17</f>
        <v>0</v>
      </c>
      <c r="J18" s="73"/>
      <c r="K18" s="8" t="s">
        <v>27</v>
      </c>
      <c r="L18" s="78">
        <f>IFERROR(I18/(L8*1000),0)</f>
        <v>0</v>
      </c>
      <c r="M18" s="79"/>
      <c r="N18" s="73">
        <f>N12*N17</f>
        <v>0</v>
      </c>
      <c r="O18" s="73"/>
      <c r="P18" s="8" t="s">
        <v>27</v>
      </c>
      <c r="Q18" s="2">
        <f>IF(V12&lt;50,V18,U18)</f>
        <v>0</v>
      </c>
      <c r="R18" s="2" t="s">
        <v>33</v>
      </c>
      <c r="S18" s="2"/>
      <c r="T18" s="2"/>
      <c r="U18" s="9">
        <f>IF(V18&gt;=50,ROUNDUP(V18/10,0)*10,V18)</f>
        <v>0</v>
      </c>
      <c r="V18" s="9">
        <f>W18</f>
        <v>0</v>
      </c>
      <c r="W18" s="9">
        <f>ROUNDUP(X18/1000,0)</f>
        <v>0</v>
      </c>
      <c r="X18" s="18">
        <f>I18/30%</f>
        <v>0</v>
      </c>
      <c r="Y18" s="2"/>
      <c r="Z18" s="2"/>
      <c r="AA18" s="2"/>
    </row>
    <row r="19" spans="1:27" ht="20.100000000000001" customHeight="1">
      <c r="A19" s="33"/>
      <c r="B19" s="80" t="s">
        <v>51</v>
      </c>
      <c r="C19" s="81"/>
      <c r="D19" s="81"/>
      <c r="E19" s="81"/>
      <c r="F19" s="81"/>
      <c r="G19" s="81"/>
      <c r="H19" s="82"/>
      <c r="I19" s="85"/>
      <c r="J19" s="86"/>
      <c r="K19" s="86"/>
      <c r="L19" s="86"/>
      <c r="M19" s="86"/>
      <c r="N19" s="86"/>
      <c r="O19" s="86"/>
      <c r="P19" s="87"/>
      <c r="Q19" s="2"/>
      <c r="R19" s="2"/>
      <c r="S19" s="2"/>
      <c r="T19" s="2">
        <f>ROUNDUP(I18/270,0)</f>
        <v>0</v>
      </c>
      <c r="U19" s="2"/>
      <c r="V19" s="2"/>
      <c r="W19" s="2"/>
      <c r="X19" s="2"/>
      <c r="Y19" s="2"/>
      <c r="Z19" s="2"/>
      <c r="AA19" s="2"/>
    </row>
    <row r="20" spans="1:27" ht="20.100000000000001" customHeight="1" thickBot="1">
      <c r="A20" s="34"/>
      <c r="B20" s="26" t="s">
        <v>50</v>
      </c>
      <c r="C20" s="27"/>
      <c r="D20" s="27"/>
      <c r="E20" s="27"/>
      <c r="F20" s="27"/>
      <c r="G20" s="27"/>
      <c r="H20" s="28"/>
      <c r="I20" s="29"/>
      <c r="J20" s="30"/>
      <c r="K20" s="30"/>
      <c r="L20" s="30"/>
      <c r="M20" s="30"/>
      <c r="N20" s="30"/>
      <c r="O20" s="30"/>
      <c r="P20" s="31"/>
      <c r="Q20" s="2"/>
      <c r="R20" s="2"/>
      <c r="S20" s="2"/>
      <c r="T20" s="2">
        <f>ROUNDUP(I31/270,0)</f>
        <v>0</v>
      </c>
      <c r="U20" s="2"/>
      <c r="V20" s="2"/>
      <c r="W20" s="2"/>
      <c r="X20" s="2"/>
      <c r="Y20" s="2"/>
      <c r="Z20" s="2"/>
      <c r="AA20" s="2"/>
    </row>
    <row r="21" spans="1:27" ht="20.100000000000001" customHeight="1" thickTop="1">
      <c r="A21" s="32">
        <f>A8+1</f>
        <v>16</v>
      </c>
      <c r="B21" s="55" t="s">
        <v>52</v>
      </c>
      <c r="C21" s="55"/>
      <c r="D21" s="55"/>
      <c r="E21" s="56"/>
      <c r="F21" s="57"/>
      <c r="G21" s="57"/>
      <c r="H21" s="58"/>
      <c r="I21" s="59" t="s">
        <v>7</v>
      </c>
      <c r="J21" s="59"/>
      <c r="K21" s="59"/>
      <c r="L21" s="60">
        <f>T20</f>
        <v>0</v>
      </c>
      <c r="M21" s="61"/>
      <c r="N21" s="61"/>
      <c r="O21" s="24" t="s">
        <v>8</v>
      </c>
      <c r="P21" s="25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0.100000000000001" customHeight="1">
      <c r="A22" s="33"/>
      <c r="B22" s="35" t="s">
        <v>17</v>
      </c>
      <c r="C22" s="35"/>
      <c r="D22" s="35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0.100000000000001" customHeight="1">
      <c r="A23" s="33"/>
      <c r="B23" s="35"/>
      <c r="C23" s="35"/>
      <c r="D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0.100000000000001" customHeight="1">
      <c r="A24" s="33"/>
      <c r="B24" s="47" t="s">
        <v>20</v>
      </c>
      <c r="C24" s="48"/>
      <c r="D24" s="49"/>
      <c r="E24" s="37" t="s">
        <v>22</v>
      </c>
      <c r="F24" s="37"/>
      <c r="G24" s="37"/>
      <c r="H24" s="37"/>
      <c r="I24" s="37" t="s">
        <v>26</v>
      </c>
      <c r="J24" s="37"/>
      <c r="K24" s="37"/>
      <c r="L24" s="37" t="s">
        <v>22</v>
      </c>
      <c r="M24" s="37"/>
      <c r="N24" s="38" t="s">
        <v>40</v>
      </c>
      <c r="O24" s="39"/>
      <c r="P24" s="40"/>
      <c r="Q24" s="11" t="s">
        <v>34</v>
      </c>
      <c r="R24" s="2"/>
      <c r="S24" s="2"/>
      <c r="T24" s="2"/>
      <c r="U24" s="9" t="s">
        <v>32</v>
      </c>
      <c r="V24" s="9" t="s">
        <v>41</v>
      </c>
      <c r="W24" s="9" t="s">
        <v>30</v>
      </c>
      <c r="X24" s="9" t="s">
        <v>29</v>
      </c>
      <c r="Y24" s="2"/>
      <c r="Z24" s="2"/>
      <c r="AA24" s="2"/>
    </row>
    <row r="25" spans="1:27" ht="20.100000000000001" customHeight="1">
      <c r="A25" s="33"/>
      <c r="B25" s="50"/>
      <c r="C25" s="51"/>
      <c r="D25" s="52"/>
      <c r="E25" s="41" t="s">
        <v>21</v>
      </c>
      <c r="F25" s="64" t="s">
        <v>23</v>
      </c>
      <c r="G25" s="65"/>
      <c r="H25" s="66"/>
      <c r="I25" s="67"/>
      <c r="J25" s="68"/>
      <c r="K25" s="16" t="s">
        <v>27</v>
      </c>
      <c r="L25" s="64" t="s">
        <v>49</v>
      </c>
      <c r="M25" s="66"/>
      <c r="N25" s="68"/>
      <c r="O25" s="68"/>
      <c r="P25" s="16" t="s">
        <v>27</v>
      </c>
      <c r="Q25" s="2">
        <f>U25</f>
        <v>0</v>
      </c>
      <c r="R25" s="2" t="s">
        <v>33</v>
      </c>
      <c r="S25" s="2"/>
      <c r="T25" s="2"/>
      <c r="U25" s="9">
        <f>IF(V25&gt;=50,ROUNDUP(V25/10,0)*10,V25)</f>
        <v>0</v>
      </c>
      <c r="V25" s="9">
        <f>W25</f>
        <v>0</v>
      </c>
      <c r="W25" s="9">
        <f>ROUNDUP(X25/1000,0)</f>
        <v>0</v>
      </c>
      <c r="X25" s="18">
        <f>I25/30%</f>
        <v>0</v>
      </c>
      <c r="Y25" s="2"/>
      <c r="Z25" s="2"/>
      <c r="AA25" s="2"/>
    </row>
    <row r="26" spans="1:27" ht="20.100000000000001" customHeight="1">
      <c r="A26" s="33"/>
      <c r="B26" s="50"/>
      <c r="C26" s="51"/>
      <c r="D26" s="52"/>
      <c r="E26" s="42"/>
      <c r="F26" s="64" t="s">
        <v>48</v>
      </c>
      <c r="G26" s="65"/>
      <c r="H26" s="66"/>
      <c r="I26" s="67"/>
      <c r="J26" s="68"/>
      <c r="K26" s="16" t="s">
        <v>27</v>
      </c>
      <c r="L26" s="64"/>
      <c r="M26" s="66"/>
      <c r="N26" s="21"/>
      <c r="O26" s="22"/>
      <c r="P26" s="23"/>
      <c r="Q26" s="2"/>
      <c r="R26" s="2"/>
      <c r="S26" s="2"/>
      <c r="T26" s="2"/>
      <c r="U26" s="9"/>
      <c r="V26" s="9"/>
      <c r="W26" s="9"/>
      <c r="X26" s="9"/>
      <c r="Y26" s="2"/>
      <c r="Z26" s="2"/>
      <c r="AA26" s="2"/>
    </row>
    <row r="27" spans="1:27" ht="20.100000000000001" customHeight="1">
      <c r="A27" s="33"/>
      <c r="B27" s="50"/>
      <c r="C27" s="51"/>
      <c r="D27" s="52"/>
      <c r="E27" s="42"/>
      <c r="F27" s="64"/>
      <c r="G27" s="65"/>
      <c r="H27" s="66"/>
      <c r="I27" s="21"/>
      <c r="J27" s="22"/>
      <c r="K27" s="23"/>
      <c r="L27" s="64"/>
      <c r="M27" s="66"/>
      <c r="N27" s="21"/>
      <c r="O27" s="22"/>
      <c r="P27" s="23"/>
      <c r="Q27" s="2"/>
      <c r="R27" s="2"/>
      <c r="S27" s="2"/>
      <c r="T27" s="2"/>
      <c r="U27" s="9"/>
      <c r="V27" s="9"/>
      <c r="W27" s="9"/>
      <c r="X27" s="9"/>
      <c r="Y27" s="2"/>
      <c r="Z27" s="2"/>
      <c r="AA27" s="2"/>
    </row>
    <row r="28" spans="1:27" ht="20.100000000000001" customHeight="1">
      <c r="A28" s="33"/>
      <c r="B28" s="50"/>
      <c r="C28" s="51"/>
      <c r="D28" s="52"/>
      <c r="E28" s="42"/>
      <c r="F28" s="64"/>
      <c r="G28" s="65"/>
      <c r="H28" s="66"/>
      <c r="I28" s="21"/>
      <c r="J28" s="22"/>
      <c r="K28" s="23"/>
      <c r="L28" s="64"/>
      <c r="M28" s="66"/>
      <c r="N28" s="21"/>
      <c r="O28" s="22"/>
      <c r="P28" s="23"/>
      <c r="Q28" s="2"/>
      <c r="R28" s="2"/>
      <c r="S28" s="2"/>
      <c r="T28" s="2"/>
      <c r="U28" s="9"/>
      <c r="V28" s="9"/>
      <c r="W28" s="9"/>
      <c r="X28" s="9"/>
      <c r="Y28" s="2"/>
      <c r="Z28" s="2"/>
      <c r="AA28" s="2"/>
    </row>
    <row r="29" spans="1:27" ht="20.100000000000001" customHeight="1">
      <c r="A29" s="33"/>
      <c r="B29" s="50"/>
      <c r="C29" s="51"/>
      <c r="D29" s="52"/>
      <c r="E29" s="43"/>
      <c r="F29" s="21" t="s">
        <v>24</v>
      </c>
      <c r="G29" s="22"/>
      <c r="H29" s="23"/>
      <c r="I29" s="72">
        <f>SUM(I25:K26)</f>
        <v>0</v>
      </c>
      <c r="J29" s="73"/>
      <c r="K29" s="16" t="s">
        <v>27</v>
      </c>
      <c r="L29" s="83"/>
      <c r="M29" s="84"/>
      <c r="N29" s="73">
        <f>SUM(N25:O26)</f>
        <v>0</v>
      </c>
      <c r="O29" s="73"/>
      <c r="P29" s="16" t="s">
        <v>27</v>
      </c>
      <c r="Q29" s="2"/>
      <c r="R29" s="2"/>
      <c r="S29" s="2"/>
      <c r="T29" s="2"/>
      <c r="U29" s="9"/>
      <c r="V29" s="9"/>
      <c r="W29" s="9"/>
      <c r="X29" s="9"/>
      <c r="Y29" s="2"/>
      <c r="Z29" s="2"/>
      <c r="AA29" s="2"/>
    </row>
    <row r="30" spans="1:27" ht="20.100000000000001" customHeight="1">
      <c r="A30" s="33"/>
      <c r="B30" s="50"/>
      <c r="C30" s="51"/>
      <c r="D30" s="52"/>
      <c r="E30" s="21" t="s">
        <v>25</v>
      </c>
      <c r="F30" s="22"/>
      <c r="G30" s="22"/>
      <c r="H30" s="23"/>
      <c r="I30" s="72">
        <f>N30</f>
        <v>0</v>
      </c>
      <c r="J30" s="73"/>
      <c r="K30" s="8" t="s">
        <v>28</v>
      </c>
      <c r="L30" s="21" t="s">
        <v>25</v>
      </c>
      <c r="M30" s="23"/>
      <c r="N30" s="68"/>
      <c r="O30" s="68"/>
      <c r="P30" s="8" t="s">
        <v>28</v>
      </c>
      <c r="Q30" s="2"/>
      <c r="R30" s="2"/>
      <c r="S30" s="2"/>
      <c r="T30" s="2"/>
      <c r="U30" s="9"/>
      <c r="V30" s="9"/>
      <c r="W30" s="9"/>
      <c r="X30" s="9"/>
      <c r="Y30" s="2"/>
      <c r="Z30" s="2"/>
      <c r="AA30" s="2"/>
    </row>
    <row r="31" spans="1:27" ht="20.100000000000001" customHeight="1">
      <c r="A31" s="33"/>
      <c r="B31" s="50"/>
      <c r="C31" s="51"/>
      <c r="D31" s="52"/>
      <c r="E31" s="75" t="s">
        <v>47</v>
      </c>
      <c r="F31" s="76"/>
      <c r="G31" s="76"/>
      <c r="H31" s="77"/>
      <c r="I31" s="72">
        <f>I29*I30</f>
        <v>0</v>
      </c>
      <c r="J31" s="73"/>
      <c r="K31" s="8" t="s">
        <v>27</v>
      </c>
      <c r="L31" s="78">
        <f>IFERROR(I31/(L21*1000),0)</f>
        <v>0</v>
      </c>
      <c r="M31" s="79"/>
      <c r="N31" s="73">
        <f>N25*N30</f>
        <v>0</v>
      </c>
      <c r="O31" s="73"/>
      <c r="P31" s="8" t="s">
        <v>27</v>
      </c>
      <c r="Q31" s="2">
        <f>IF(V25&lt;50,V31,U31)</f>
        <v>0</v>
      </c>
      <c r="R31" s="2" t="s">
        <v>33</v>
      </c>
      <c r="S31" s="2"/>
      <c r="T31" s="2"/>
      <c r="U31" s="9">
        <f>IF(V31&gt;=50,ROUNDUP(V31/10,0)*10,V31)</f>
        <v>0</v>
      </c>
      <c r="V31" s="9">
        <f>W31</f>
        <v>0</v>
      </c>
      <c r="W31" s="9">
        <f>ROUNDUP(X31/1000,0)</f>
        <v>0</v>
      </c>
      <c r="X31" s="18">
        <f>I31/30%</f>
        <v>0</v>
      </c>
      <c r="Y31" s="2"/>
      <c r="Z31" s="2"/>
      <c r="AA31" s="2"/>
    </row>
    <row r="32" spans="1:27" ht="20.100000000000001" customHeight="1">
      <c r="A32" s="33"/>
      <c r="B32" s="80" t="s">
        <v>51</v>
      </c>
      <c r="C32" s="81"/>
      <c r="D32" s="81"/>
      <c r="E32" s="81"/>
      <c r="F32" s="81"/>
      <c r="G32" s="81"/>
      <c r="H32" s="82"/>
      <c r="I32" s="85"/>
      <c r="J32" s="86"/>
      <c r="K32" s="86"/>
      <c r="L32" s="86"/>
      <c r="M32" s="86"/>
      <c r="N32" s="86"/>
      <c r="O32" s="86"/>
      <c r="P32" s="87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0.100000000000001" customHeight="1" thickBot="1">
      <c r="A33" s="34"/>
      <c r="B33" s="26" t="s">
        <v>50</v>
      </c>
      <c r="C33" s="27"/>
      <c r="D33" s="27"/>
      <c r="E33" s="27"/>
      <c r="F33" s="27"/>
      <c r="G33" s="27"/>
      <c r="H33" s="28"/>
      <c r="I33" s="29"/>
      <c r="J33" s="30"/>
      <c r="K33" s="30"/>
      <c r="L33" s="30"/>
      <c r="M33" s="30"/>
      <c r="N33" s="30"/>
      <c r="O33" s="30"/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20.100000000000001" customHeight="1" thickTop="1">
      <c r="A34" s="89">
        <f>A21+1</f>
        <v>17</v>
      </c>
      <c r="B34" s="55" t="s">
        <v>52</v>
      </c>
      <c r="C34" s="55"/>
      <c r="D34" s="55"/>
      <c r="E34" s="56"/>
      <c r="F34" s="57"/>
      <c r="G34" s="57"/>
      <c r="H34" s="58"/>
      <c r="I34" s="59" t="s">
        <v>7</v>
      </c>
      <c r="J34" s="59"/>
      <c r="K34" s="59"/>
      <c r="L34" s="60">
        <f>T35</f>
        <v>0</v>
      </c>
      <c r="M34" s="61"/>
      <c r="N34" s="61"/>
      <c r="O34" s="24" t="s">
        <v>8</v>
      </c>
      <c r="P34" s="25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0.100000000000001" customHeight="1">
      <c r="A35" s="90"/>
      <c r="B35" s="35" t="s">
        <v>17</v>
      </c>
      <c r="C35" s="35"/>
      <c r="D35" s="35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2"/>
      <c r="R35" s="2"/>
      <c r="S35" s="2"/>
      <c r="T35" s="2">
        <f>ROUNDUP(I44/270,0)</f>
        <v>0</v>
      </c>
      <c r="U35" s="2"/>
      <c r="V35" s="2"/>
      <c r="W35" s="2"/>
      <c r="X35" s="2"/>
      <c r="Y35" s="2"/>
      <c r="Z35" s="2"/>
      <c r="AA35" s="2"/>
    </row>
    <row r="36" spans="1:27" ht="20.100000000000001" customHeight="1">
      <c r="A36" s="90"/>
      <c r="B36" s="35"/>
      <c r="C36" s="35"/>
      <c r="D36" s="35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0.100000000000001" customHeight="1">
      <c r="A37" s="90"/>
      <c r="B37" s="47" t="s">
        <v>20</v>
      </c>
      <c r="C37" s="48"/>
      <c r="D37" s="49"/>
      <c r="E37" s="37" t="s">
        <v>22</v>
      </c>
      <c r="F37" s="37"/>
      <c r="G37" s="37"/>
      <c r="H37" s="37"/>
      <c r="I37" s="37" t="s">
        <v>26</v>
      </c>
      <c r="J37" s="37"/>
      <c r="K37" s="37"/>
      <c r="L37" s="37" t="s">
        <v>22</v>
      </c>
      <c r="M37" s="37"/>
      <c r="N37" s="38" t="s">
        <v>40</v>
      </c>
      <c r="O37" s="39"/>
      <c r="P37" s="40"/>
      <c r="Q37" s="11" t="s">
        <v>34</v>
      </c>
      <c r="R37" s="2"/>
      <c r="S37" s="2"/>
      <c r="T37" s="2"/>
      <c r="U37" s="9" t="s">
        <v>32</v>
      </c>
      <c r="V37" s="9" t="s">
        <v>41</v>
      </c>
      <c r="W37" s="9" t="s">
        <v>30</v>
      </c>
      <c r="X37" s="9" t="s">
        <v>29</v>
      </c>
      <c r="Y37" s="2"/>
      <c r="Z37" s="2"/>
      <c r="AA37" s="2"/>
    </row>
    <row r="38" spans="1:27" ht="20.100000000000001" customHeight="1">
      <c r="A38" s="90"/>
      <c r="B38" s="50"/>
      <c r="C38" s="51"/>
      <c r="D38" s="52"/>
      <c r="E38" s="41" t="s">
        <v>21</v>
      </c>
      <c r="F38" s="64" t="s">
        <v>23</v>
      </c>
      <c r="G38" s="65"/>
      <c r="H38" s="66"/>
      <c r="I38" s="67"/>
      <c r="J38" s="68"/>
      <c r="K38" s="16" t="s">
        <v>27</v>
      </c>
      <c r="L38" s="64" t="s">
        <v>49</v>
      </c>
      <c r="M38" s="66"/>
      <c r="N38" s="68"/>
      <c r="O38" s="68"/>
      <c r="P38" s="16" t="s">
        <v>27</v>
      </c>
      <c r="Q38" s="2">
        <f>U38</f>
        <v>0</v>
      </c>
      <c r="R38" s="2" t="s">
        <v>33</v>
      </c>
      <c r="S38" s="2"/>
      <c r="T38" s="2"/>
      <c r="U38" s="9">
        <f>IF(V38&gt;=50,ROUNDUP(V38/10,0)*10,V38)</f>
        <v>0</v>
      </c>
      <c r="V38" s="9">
        <f>W38</f>
        <v>0</v>
      </c>
      <c r="W38" s="9">
        <f>ROUNDUP(X38/1000,0)</f>
        <v>0</v>
      </c>
      <c r="X38" s="18">
        <f>I38/30%</f>
        <v>0</v>
      </c>
      <c r="Y38" s="2"/>
      <c r="Z38" s="2"/>
      <c r="AA38" s="2"/>
    </row>
    <row r="39" spans="1:27" ht="20.100000000000001" customHeight="1">
      <c r="A39" s="90"/>
      <c r="B39" s="50"/>
      <c r="C39" s="51"/>
      <c r="D39" s="52"/>
      <c r="E39" s="42"/>
      <c r="F39" s="64" t="s">
        <v>48</v>
      </c>
      <c r="G39" s="65"/>
      <c r="H39" s="66"/>
      <c r="I39" s="67"/>
      <c r="J39" s="68"/>
      <c r="K39" s="16" t="s">
        <v>27</v>
      </c>
      <c r="L39" s="64"/>
      <c r="M39" s="66"/>
      <c r="N39" s="21"/>
      <c r="O39" s="22"/>
      <c r="P39" s="23"/>
      <c r="Q39" s="2"/>
      <c r="R39" s="2"/>
      <c r="S39" s="2"/>
      <c r="T39" s="2"/>
      <c r="U39" s="9"/>
      <c r="V39" s="9"/>
      <c r="W39" s="9"/>
      <c r="X39" s="9"/>
      <c r="Y39" s="2"/>
      <c r="Z39" s="2"/>
      <c r="AA39" s="2"/>
    </row>
    <row r="40" spans="1:27" ht="20.100000000000001" customHeight="1">
      <c r="A40" s="90"/>
      <c r="B40" s="50"/>
      <c r="C40" s="51"/>
      <c r="D40" s="52"/>
      <c r="E40" s="42"/>
      <c r="F40" s="64"/>
      <c r="G40" s="65"/>
      <c r="H40" s="66"/>
      <c r="I40" s="21"/>
      <c r="J40" s="22"/>
      <c r="K40" s="23"/>
      <c r="L40" s="64"/>
      <c r="M40" s="66"/>
      <c r="N40" s="21"/>
      <c r="O40" s="22"/>
      <c r="P40" s="23"/>
      <c r="Q40" s="2"/>
      <c r="R40" s="2"/>
      <c r="S40" s="2"/>
      <c r="T40" s="2"/>
      <c r="U40" s="9"/>
      <c r="V40" s="9"/>
      <c r="W40" s="9"/>
      <c r="X40" s="9"/>
      <c r="Y40" s="2"/>
      <c r="Z40" s="2"/>
      <c r="AA40" s="2"/>
    </row>
    <row r="41" spans="1:27" ht="20.100000000000001" customHeight="1">
      <c r="A41" s="90"/>
      <c r="B41" s="50"/>
      <c r="C41" s="51"/>
      <c r="D41" s="52"/>
      <c r="E41" s="42"/>
      <c r="F41" s="64"/>
      <c r="G41" s="65"/>
      <c r="H41" s="66"/>
      <c r="I41" s="21"/>
      <c r="J41" s="22"/>
      <c r="K41" s="23"/>
      <c r="L41" s="64"/>
      <c r="M41" s="66"/>
      <c r="N41" s="21"/>
      <c r="O41" s="22"/>
      <c r="P41" s="23"/>
      <c r="Q41" s="2"/>
      <c r="R41" s="2"/>
      <c r="S41" s="2"/>
      <c r="T41" s="2"/>
      <c r="U41" s="9"/>
      <c r="V41" s="9"/>
      <c r="W41" s="9"/>
      <c r="X41" s="9"/>
      <c r="Y41" s="2"/>
      <c r="Z41" s="2"/>
      <c r="AA41" s="2"/>
    </row>
    <row r="42" spans="1:27" ht="20.100000000000001" customHeight="1">
      <c r="A42" s="90"/>
      <c r="B42" s="50"/>
      <c r="C42" s="51"/>
      <c r="D42" s="52"/>
      <c r="E42" s="43"/>
      <c r="F42" s="21" t="s">
        <v>24</v>
      </c>
      <c r="G42" s="22"/>
      <c r="H42" s="23"/>
      <c r="I42" s="72">
        <f>SUM(I38:K39)</f>
        <v>0</v>
      </c>
      <c r="J42" s="73"/>
      <c r="K42" s="16" t="s">
        <v>27</v>
      </c>
      <c r="L42" s="83"/>
      <c r="M42" s="84"/>
      <c r="N42" s="73">
        <f>SUM(N38:O39)</f>
        <v>0</v>
      </c>
      <c r="O42" s="73"/>
      <c r="P42" s="16" t="s">
        <v>27</v>
      </c>
      <c r="Q42" s="2"/>
      <c r="R42" s="2"/>
      <c r="S42" s="2"/>
      <c r="T42" s="2"/>
      <c r="U42" s="9"/>
      <c r="V42" s="9"/>
      <c r="W42" s="9"/>
      <c r="X42" s="9"/>
      <c r="Y42" s="2"/>
      <c r="Z42" s="2"/>
      <c r="AA42" s="2"/>
    </row>
    <row r="43" spans="1:27" ht="20.100000000000001" customHeight="1">
      <c r="A43" s="90"/>
      <c r="B43" s="50"/>
      <c r="C43" s="51"/>
      <c r="D43" s="52"/>
      <c r="E43" s="21" t="s">
        <v>25</v>
      </c>
      <c r="F43" s="22"/>
      <c r="G43" s="22"/>
      <c r="H43" s="23"/>
      <c r="I43" s="72">
        <f>N43</f>
        <v>0</v>
      </c>
      <c r="J43" s="73"/>
      <c r="K43" s="8" t="s">
        <v>28</v>
      </c>
      <c r="L43" s="21" t="s">
        <v>25</v>
      </c>
      <c r="M43" s="23"/>
      <c r="N43" s="68"/>
      <c r="O43" s="68"/>
      <c r="P43" s="8" t="s">
        <v>28</v>
      </c>
      <c r="Q43" s="2"/>
      <c r="R43" s="2"/>
      <c r="S43" s="2"/>
      <c r="T43" s="2"/>
      <c r="U43" s="9"/>
      <c r="V43" s="9"/>
      <c r="W43" s="9"/>
      <c r="X43" s="9"/>
      <c r="Y43" s="2"/>
      <c r="Z43" s="2"/>
      <c r="AA43" s="2"/>
    </row>
    <row r="44" spans="1:27" ht="20.100000000000001" customHeight="1">
      <c r="A44" s="90"/>
      <c r="B44" s="50"/>
      <c r="C44" s="51"/>
      <c r="D44" s="52"/>
      <c r="E44" s="75" t="s">
        <v>47</v>
      </c>
      <c r="F44" s="76"/>
      <c r="G44" s="76"/>
      <c r="H44" s="77"/>
      <c r="I44" s="72">
        <f>I42*I43</f>
        <v>0</v>
      </c>
      <c r="J44" s="73"/>
      <c r="K44" s="8" t="s">
        <v>27</v>
      </c>
      <c r="L44" s="78">
        <f>IFERROR(I44/(L34*1000),0)</f>
        <v>0</v>
      </c>
      <c r="M44" s="79"/>
      <c r="N44" s="73">
        <f>N38*N43</f>
        <v>0</v>
      </c>
      <c r="O44" s="73"/>
      <c r="P44" s="8" t="s">
        <v>27</v>
      </c>
      <c r="Q44" s="2">
        <f>IF(V38&lt;50,V44,U44)</f>
        <v>0</v>
      </c>
      <c r="R44" s="2" t="s">
        <v>33</v>
      </c>
      <c r="S44" s="2"/>
      <c r="T44" s="2"/>
      <c r="U44" s="9">
        <f>IF(V44&gt;=50,ROUNDUP(V44/10,0)*10,V44)</f>
        <v>0</v>
      </c>
      <c r="V44" s="9">
        <f>W44</f>
        <v>0</v>
      </c>
      <c r="W44" s="9">
        <f>ROUNDUP(X44/1000,0)</f>
        <v>0</v>
      </c>
      <c r="X44" s="18">
        <f>I44/30%</f>
        <v>0</v>
      </c>
      <c r="Y44" s="2"/>
      <c r="Z44" s="2"/>
      <c r="AA44" s="2"/>
    </row>
    <row r="45" spans="1:27" ht="20.100000000000001" customHeight="1">
      <c r="A45" s="90"/>
      <c r="B45" s="80" t="s">
        <v>51</v>
      </c>
      <c r="C45" s="81"/>
      <c r="D45" s="81"/>
      <c r="E45" s="81"/>
      <c r="F45" s="81"/>
      <c r="G45" s="81"/>
      <c r="H45" s="82"/>
      <c r="I45" s="85"/>
      <c r="J45" s="86"/>
      <c r="K45" s="86"/>
      <c r="L45" s="86"/>
      <c r="M45" s="86"/>
      <c r="N45" s="86"/>
      <c r="O45" s="86"/>
      <c r="P45" s="87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20.100000000000001" customHeight="1" thickBot="1">
      <c r="A46" s="91"/>
      <c r="B46" s="26" t="s">
        <v>50</v>
      </c>
      <c r="C46" s="27"/>
      <c r="D46" s="27"/>
      <c r="E46" s="27"/>
      <c r="F46" s="27"/>
      <c r="G46" s="27"/>
      <c r="H46" s="28"/>
      <c r="I46" s="29"/>
      <c r="J46" s="30"/>
      <c r="K46" s="30"/>
      <c r="L46" s="30"/>
      <c r="M46" s="30"/>
      <c r="N46" s="30"/>
      <c r="O46" s="30"/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s="14" customFormat="1" ht="14.65" thickTop="1">
      <c r="A47" s="19" t="s">
        <v>15</v>
      </c>
      <c r="B47" s="12"/>
      <c r="C47" s="12"/>
      <c r="D47" s="12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s="14" customFormat="1" ht="14.25">
      <c r="A48" s="12" t="s">
        <v>14</v>
      </c>
      <c r="B48" s="12"/>
      <c r="C48" s="12"/>
      <c r="D48" s="12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s="14" customFormat="1" ht="14.25">
      <c r="A49" s="12" t="s">
        <v>18</v>
      </c>
      <c r="B49" s="12"/>
      <c r="C49" s="12"/>
      <c r="D49" s="12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1:27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0.10000000000000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20.10000000000000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20.10000000000000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</sheetData>
  <sheetProtection algorithmName="SHA-512" hashValue="DRBuRi8ry+GKj5sXmn7mmWwrU5GR/RqFfRtCyPw4n/CH1dnnM1NtYFzEBMioa1Fk+LhHFPOpT3AM4BHW7YgGDQ==" saltValue="DvO/l0iSATg6fl8O65c0vQ==" spinCount="100000" sheet="1" objects="1" scenarios="1"/>
  <mergeCells count="140">
    <mergeCell ref="A2:P2"/>
    <mergeCell ref="K6:P6"/>
    <mergeCell ref="A8:A20"/>
    <mergeCell ref="B8:D8"/>
    <mergeCell ref="E8:H8"/>
    <mergeCell ref="I8:K8"/>
    <mergeCell ref="L8:N8"/>
    <mergeCell ref="O8:P8"/>
    <mergeCell ref="B9:D10"/>
    <mergeCell ref="E9:P10"/>
    <mergeCell ref="F13:H13"/>
    <mergeCell ref="I13:J13"/>
    <mergeCell ref="L13:M13"/>
    <mergeCell ref="N13:P13"/>
    <mergeCell ref="F14:H14"/>
    <mergeCell ref="I14:K14"/>
    <mergeCell ref="L14:M14"/>
    <mergeCell ref="N14:P14"/>
    <mergeCell ref="B11:D18"/>
    <mergeCell ref="E11:H11"/>
    <mergeCell ref="I11:K11"/>
    <mergeCell ref="L11:M11"/>
    <mergeCell ref="N11:P11"/>
    <mergeCell ref="E12:E16"/>
    <mergeCell ref="F12:H12"/>
    <mergeCell ref="I12:J12"/>
    <mergeCell ref="L12:M12"/>
    <mergeCell ref="N12:O12"/>
    <mergeCell ref="E17:H17"/>
    <mergeCell ref="I17:J17"/>
    <mergeCell ref="L17:M17"/>
    <mergeCell ref="N17:O17"/>
    <mergeCell ref="E18:H18"/>
    <mergeCell ref="I18:J18"/>
    <mergeCell ref="L18:M18"/>
    <mergeCell ref="N18:O18"/>
    <mergeCell ref="F15:H15"/>
    <mergeCell ref="I15:K15"/>
    <mergeCell ref="L15:M15"/>
    <mergeCell ref="N15:P15"/>
    <mergeCell ref="F16:H16"/>
    <mergeCell ref="I16:J16"/>
    <mergeCell ref="L16:M16"/>
    <mergeCell ref="N16:O16"/>
    <mergeCell ref="B19:H19"/>
    <mergeCell ref="I19:P19"/>
    <mergeCell ref="B20:H20"/>
    <mergeCell ref="I20:P20"/>
    <mergeCell ref="A21:A33"/>
    <mergeCell ref="B21:D21"/>
    <mergeCell ref="E21:H21"/>
    <mergeCell ref="I21:K21"/>
    <mergeCell ref="L21:N21"/>
    <mergeCell ref="O21:P21"/>
    <mergeCell ref="B22:D23"/>
    <mergeCell ref="E22:P23"/>
    <mergeCell ref="B24:D31"/>
    <mergeCell ref="E24:H24"/>
    <mergeCell ref="I24:K24"/>
    <mergeCell ref="L24:M24"/>
    <mergeCell ref="N24:P24"/>
    <mergeCell ref="E25:E29"/>
    <mergeCell ref="F25:H25"/>
    <mergeCell ref="I25:J25"/>
    <mergeCell ref="F27:H27"/>
    <mergeCell ref="I27:K27"/>
    <mergeCell ref="L27:M27"/>
    <mergeCell ref="N27:P27"/>
    <mergeCell ref="F28:H28"/>
    <mergeCell ref="I28:K28"/>
    <mergeCell ref="L28:M28"/>
    <mergeCell ref="N28:P28"/>
    <mergeCell ref="L25:M25"/>
    <mergeCell ref="N25:O25"/>
    <mergeCell ref="F26:H26"/>
    <mergeCell ref="I26:J26"/>
    <mergeCell ref="L26:M26"/>
    <mergeCell ref="N26:P26"/>
    <mergeCell ref="E31:H31"/>
    <mergeCell ref="I31:J31"/>
    <mergeCell ref="L31:M31"/>
    <mergeCell ref="N31:O31"/>
    <mergeCell ref="B32:H32"/>
    <mergeCell ref="I32:P32"/>
    <mergeCell ref="F29:H29"/>
    <mergeCell ref="I29:J29"/>
    <mergeCell ref="L29:M29"/>
    <mergeCell ref="N29:O29"/>
    <mergeCell ref="E30:H30"/>
    <mergeCell ref="I30:J30"/>
    <mergeCell ref="L30:M30"/>
    <mergeCell ref="N30:O30"/>
    <mergeCell ref="B33:H33"/>
    <mergeCell ref="I33:P33"/>
    <mergeCell ref="A34:A46"/>
    <mergeCell ref="B34:D34"/>
    <mergeCell ref="E34:H34"/>
    <mergeCell ref="I34:K34"/>
    <mergeCell ref="L34:N34"/>
    <mergeCell ref="O34:P34"/>
    <mergeCell ref="B35:D36"/>
    <mergeCell ref="E35:P36"/>
    <mergeCell ref="F41:H41"/>
    <mergeCell ref="I41:K41"/>
    <mergeCell ref="L41:M41"/>
    <mergeCell ref="N41:P41"/>
    <mergeCell ref="F42:H42"/>
    <mergeCell ref="I42:J42"/>
    <mergeCell ref="L42:M42"/>
    <mergeCell ref="N42:O42"/>
    <mergeCell ref="F39:H39"/>
    <mergeCell ref="I39:J39"/>
    <mergeCell ref="L39:M39"/>
    <mergeCell ref="N39:P39"/>
    <mergeCell ref="F40:H40"/>
    <mergeCell ref="I40:K40"/>
    <mergeCell ref="L40:M40"/>
    <mergeCell ref="N40:P40"/>
    <mergeCell ref="B45:H45"/>
    <mergeCell ref="I45:P45"/>
    <mergeCell ref="B46:H46"/>
    <mergeCell ref="I46:P46"/>
    <mergeCell ref="E43:H43"/>
    <mergeCell ref="I43:J43"/>
    <mergeCell ref="L43:M43"/>
    <mergeCell ref="N43:O43"/>
    <mergeCell ref="E44:H44"/>
    <mergeCell ref="I44:J44"/>
    <mergeCell ref="L44:M44"/>
    <mergeCell ref="N44:O44"/>
    <mergeCell ref="B37:D44"/>
    <mergeCell ref="E37:H37"/>
    <mergeCell ref="I37:K37"/>
    <mergeCell ref="L37:M37"/>
    <mergeCell ref="N37:P37"/>
    <mergeCell ref="E38:E42"/>
    <mergeCell ref="F38:H38"/>
    <mergeCell ref="I38:J38"/>
    <mergeCell ref="L38:M38"/>
    <mergeCell ref="N38:O38"/>
  </mergeCells>
  <phoneticPr fontId="15"/>
  <conditionalFormatting sqref="I12:J12">
    <cfRule type="expression" dxfId="8" priority="5" stopIfTrue="1">
      <formula>$I$12+$I$13&gt;$N$12</formula>
    </cfRule>
  </conditionalFormatting>
  <conditionalFormatting sqref="I18:J18">
    <cfRule type="cellIs" dxfId="7" priority="6" stopIfTrue="1" operator="greaterThan">
      <formula>$N$18</formula>
    </cfRule>
  </conditionalFormatting>
  <conditionalFormatting sqref="I25:J25">
    <cfRule type="expression" dxfId="6" priority="4" stopIfTrue="1">
      <formula>$I$25+$I$26&gt;$N$25</formula>
    </cfRule>
  </conditionalFormatting>
  <conditionalFormatting sqref="I31:J31">
    <cfRule type="cellIs" dxfId="5" priority="3" stopIfTrue="1" operator="greaterThan">
      <formula>$N$31</formula>
    </cfRule>
  </conditionalFormatting>
  <conditionalFormatting sqref="I38:J38">
    <cfRule type="expression" dxfId="4" priority="2" stopIfTrue="1">
      <formula>$I$38+$I$39&gt;$N$38</formula>
    </cfRule>
  </conditionalFormatting>
  <conditionalFormatting sqref="I44:J44">
    <cfRule type="cellIs" dxfId="3" priority="1" stopIfTrue="1" operator="greaterThan">
      <formula>$N$44</formula>
    </cfRule>
  </conditionalFormatting>
  <conditionalFormatting sqref="L18">
    <cfRule type="cellIs" dxfId="2" priority="9" operator="greaterThan">
      <formula>0.3</formula>
    </cfRule>
  </conditionalFormatting>
  <conditionalFormatting sqref="L31">
    <cfRule type="cellIs" dxfId="1" priority="8" operator="greaterThan">
      <formula>0.3</formula>
    </cfRule>
  </conditionalFormatting>
  <conditionalFormatting sqref="L44">
    <cfRule type="cellIs" dxfId="0" priority="7" operator="greaterThan">
      <formula>0.3</formula>
    </cfRule>
  </conditionalFormatting>
  <dataValidations count="2">
    <dataValidation imeMode="off" allowBlank="1" showInputMessage="1" showErrorMessage="1" sqref="E8:H8 E21:H21 L8:N8 L21:N21 E34:H34 L34:N34" xr:uid="{47D3C87A-177A-45B9-83B2-13D30F8348A7}"/>
    <dataValidation imeMode="hiragana" allowBlank="1" showInputMessage="1" showErrorMessage="1" sqref="K6:P6 L12:L15 F25:F29 L25:L28 F12:F16 K25:K26 E22:E25 F22:H23 E47:P49 K12:K13 E9:E12 J22:P23 F9:H10 P25 J9:P10 P12 N13:N15 K16:K18 I9:I19 L17 N26:N28 P16:P18 K29:K31 I22:I32 L30 P29:P31 K38:K39 E35:E38 F35:H36 J35:P36 P38 N39:N41 K42:K44 I35:I45 L43 P42:P44 F38:F42 L38:L41" xr:uid="{78AA98C4-5565-46FE-88A4-D74B30152A23}"/>
  </dataValidations>
  <printOptions horizontalCentered="1"/>
  <pageMargins left="0.59055118110236227" right="0.59055118110236227" top="0.59055118110236227" bottom="0.19685039370078741" header="0.39370078740157483" footer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7" r:id="rId4" name="Group Box 19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8" r:id="rId5" name="Group Box 18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9" r:id="rId6" name="Group Box 13-2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0" r:id="rId7" name="Group Box 13-1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1" r:id="rId8" name="Group Box 12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2" r:id="rId9" name="Group Box 11">
              <controlPr defaultSize="0" print="0" autoFill="0" autoPict="0">
                <anchor moveWithCells="1">
                  <from>
                    <xdr:col>2</xdr:col>
                    <xdr:colOff>400050</xdr:colOff>
                    <xdr:row>49</xdr:row>
                    <xdr:rowOff>0</xdr:rowOff>
                  </from>
                  <to>
                    <xdr:col>15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3" r:id="rId10" name="Group Box 9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4" r:id="rId11" name="Group Box 6-2">
              <controlPr defaultSize="0" print="0" autoFill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15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5" r:id="rId12" name="Group Box 6-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6" r:id="rId13" name="Group Box 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7" r:id="rId14" name="Group Box 4-2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8" r:id="rId15" name="Group Box 12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9" r:id="rId16" name="Group Box 6-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0" r:id="rId17" name="Group Box 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1" r:id="rId18" name="Group Box 1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2" r:id="rId19" name="Group Box 6-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3" r:id="rId20" name="Group Box 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4" r:id="rId21" name="Group Box 18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5" r:id="rId22" name="Group Box 6-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6" r:id="rId23" name="Group Box 5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7" r:id="rId24" name="Group Box 21">
              <controlPr defaultSize="0" print="0" autoFill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記入例</vt:lpstr>
      <vt:lpstr>金額変更届</vt:lpstr>
      <vt:lpstr>金額変更届 (継紙)  </vt:lpstr>
      <vt:lpstr>金額変更届 (継紙)   (2)</vt:lpstr>
      <vt:lpstr>金額変更届 (継紙)   (3)</vt:lpstr>
      <vt:lpstr>金額変更届 (継紙)   (4)</vt:lpstr>
      <vt:lpstr>金額変更届 (継紙)   (5)</vt:lpstr>
      <vt:lpstr>記入例!Print_Area</vt:lpstr>
      <vt:lpstr>金額変更届!Print_Area</vt:lpstr>
      <vt:lpstr>'金額変更届 (継紙)  '!Print_Area</vt:lpstr>
      <vt:lpstr>'金額変更届 (継紙)   (2)'!Print_Area</vt:lpstr>
      <vt:lpstr>'金額変更届 (継紙)   (3)'!Print_Area</vt:lpstr>
      <vt:lpstr>'金額変更届 (継紙)   (4)'!Print_Area</vt:lpstr>
      <vt:lpstr>'金額変更届 (継紙)   (5)'!Print_Area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2025-08-12T01:47:41Z</dcterms:modified>
</cp:coreProperties>
</file>