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05保_議会\R07年度\1502議員\00諸務\R7_政務活動費\様式：政務活動費\"/>
    </mc:Choice>
  </mc:AlternateContent>
  <bookViews>
    <workbookView xWindow="0" yWindow="0" windowWidth="28800" windowHeight="12210" activeTab="2"/>
  </bookViews>
  <sheets>
    <sheet name="記載例" sheetId="3" r:id="rId1"/>
    <sheet name="今までの○×" sheetId="29" r:id="rId2"/>
    <sheet name="4月" sheetId="5" r:id="rId3"/>
    <sheet name="5月" sheetId="30" r:id="rId4"/>
    <sheet name="6月" sheetId="31" r:id="rId5"/>
    <sheet name="7月" sheetId="32" r:id="rId6"/>
    <sheet name="8月" sheetId="33" r:id="rId7"/>
    <sheet name="9月" sheetId="34" r:id="rId8"/>
    <sheet name="10月" sheetId="35" r:id="rId9"/>
    <sheet name="11月" sheetId="36" r:id="rId10"/>
    <sheet name="12月" sheetId="37" r:id="rId11"/>
    <sheet name="1月" sheetId="38" r:id="rId12"/>
    <sheet name="2月" sheetId="39" r:id="rId13"/>
    <sheet name="3月" sheetId="40" r:id="rId14"/>
  </sheets>
  <definedNames>
    <definedName name="_xlnm.Print_Area" localSheetId="8">'10月'!$A$1:$I$13</definedName>
    <definedName name="_xlnm.Print_Area" localSheetId="9">'11月'!$A$1:$I$13</definedName>
    <definedName name="_xlnm.Print_Area" localSheetId="10">'12月'!$A$1:$I$13</definedName>
    <definedName name="_xlnm.Print_Area" localSheetId="11">'1月'!$A$1:$I$13</definedName>
    <definedName name="_xlnm.Print_Area" localSheetId="12">'2月'!$A$1:$I$13</definedName>
    <definedName name="_xlnm.Print_Area" localSheetId="13">'3月'!$A$1:$I$13</definedName>
    <definedName name="_xlnm.Print_Area" localSheetId="2">'4月'!$A$1:$I$13</definedName>
    <definedName name="_xlnm.Print_Area" localSheetId="3">'5月'!$A$1:$I$13</definedName>
    <definedName name="_xlnm.Print_Area" localSheetId="4">'6月'!$A$1:$I$13</definedName>
    <definedName name="_xlnm.Print_Area" localSheetId="5">'7月'!$A$1:$I$13</definedName>
    <definedName name="_xlnm.Print_Area" localSheetId="6">'8月'!$A$1:$I$13</definedName>
    <definedName name="_xlnm.Print_Area" localSheetId="7">'9月'!$A$1:$I$13</definedName>
    <definedName name="_xlnm.Print_Area" localSheetId="0">記載例!$A$1:$I$13</definedName>
    <definedName name="_xlnm.Print_Area" localSheetId="1">今までの○×!$A$1:$I$12</definedName>
    <definedName name="_xlnm.Print_Titles" localSheetId="8">'10月'!$3:$3</definedName>
    <definedName name="_xlnm.Print_Titles" localSheetId="9">'11月'!$3:$3</definedName>
    <definedName name="_xlnm.Print_Titles" localSheetId="10">'12月'!$3:$3</definedName>
    <definedName name="_xlnm.Print_Titles" localSheetId="11">'1月'!$3:$3</definedName>
    <definedName name="_xlnm.Print_Titles" localSheetId="12">'2月'!$3:$3</definedName>
    <definedName name="_xlnm.Print_Titles" localSheetId="13">'3月'!$3:$3</definedName>
    <definedName name="_xlnm.Print_Titles" localSheetId="2">'4月'!$3:$3</definedName>
    <definedName name="_xlnm.Print_Titles" localSheetId="3">'5月'!$3:$3</definedName>
    <definedName name="_xlnm.Print_Titles" localSheetId="4">'6月'!$3:$3</definedName>
    <definedName name="_xlnm.Print_Titles" localSheetId="5">'7月'!$3:$3</definedName>
    <definedName name="_xlnm.Print_Titles" localSheetId="6">'8月'!$3:$3</definedName>
    <definedName name="_xlnm.Print_Titles" localSheetId="7">'9月'!$3:$3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5" l="1"/>
  <c r="E4" i="30"/>
  <c r="E4" i="31"/>
  <c r="E4" i="32"/>
  <c r="E4" i="33"/>
  <c r="E4" i="34"/>
  <c r="E4" i="35"/>
  <c r="E4" i="36"/>
  <c r="E4" i="37"/>
  <c r="E4" i="38"/>
  <c r="E4" i="39"/>
  <c r="E4" i="40"/>
  <c r="E7" i="32"/>
  <c r="E12" i="31"/>
  <c r="E11" i="31"/>
  <c r="E10" i="31"/>
  <c r="E9" i="31"/>
  <c r="E8" i="31"/>
  <c r="E7" i="31"/>
  <c r="E6" i="31"/>
  <c r="E5" i="31"/>
  <c r="E12" i="32"/>
  <c r="E11" i="32"/>
  <c r="E10" i="32"/>
  <c r="E9" i="32"/>
  <c r="E8" i="32"/>
  <c r="E6" i="32"/>
  <c r="E5" i="32"/>
  <c r="E12" i="33"/>
  <c r="E11" i="33"/>
  <c r="E10" i="33"/>
  <c r="E9" i="33"/>
  <c r="E8" i="33"/>
  <c r="E7" i="33"/>
  <c r="E6" i="33"/>
  <c r="E5" i="33"/>
  <c r="E12" i="34"/>
  <c r="E11" i="34"/>
  <c r="E10" i="34"/>
  <c r="E9" i="34"/>
  <c r="E8" i="34"/>
  <c r="E7" i="34"/>
  <c r="E6" i="34"/>
  <c r="E5" i="34"/>
  <c r="E12" i="35"/>
  <c r="E11" i="35"/>
  <c r="E10" i="35"/>
  <c r="E9" i="35"/>
  <c r="E8" i="35"/>
  <c r="E7" i="35"/>
  <c r="E6" i="35"/>
  <c r="E5" i="35"/>
  <c r="E12" i="36"/>
  <c r="E11" i="36"/>
  <c r="E10" i="36"/>
  <c r="E9" i="36"/>
  <c r="E8" i="36"/>
  <c r="E7" i="36"/>
  <c r="E6" i="36"/>
  <c r="E5" i="36"/>
  <c r="E12" i="37"/>
  <c r="E11" i="37"/>
  <c r="E10" i="37"/>
  <c r="E9" i="37"/>
  <c r="E8" i="37"/>
  <c r="E7" i="37"/>
  <c r="E6" i="37"/>
  <c r="E5" i="37"/>
  <c r="E12" i="38"/>
  <c r="E11" i="38"/>
  <c r="E10" i="38"/>
  <c r="E9" i="38"/>
  <c r="E8" i="38"/>
  <c r="E7" i="38"/>
  <c r="E6" i="38"/>
  <c r="E5" i="38"/>
  <c r="E12" i="39"/>
  <c r="E11" i="39"/>
  <c r="E10" i="39"/>
  <c r="E9" i="39"/>
  <c r="E8" i="39"/>
  <c r="E7" i="39"/>
  <c r="E6" i="39"/>
  <c r="E5" i="39"/>
  <c r="E12" i="40"/>
  <c r="E11" i="40"/>
  <c r="E10" i="40"/>
  <c r="E9" i="40"/>
  <c r="E8" i="40"/>
  <c r="E7" i="40"/>
  <c r="E6" i="40"/>
  <c r="E5" i="40"/>
  <c r="E12" i="30"/>
  <c r="E11" i="30"/>
  <c r="E10" i="30"/>
  <c r="E9" i="30"/>
  <c r="E6" i="30"/>
  <c r="E5" i="30"/>
  <c r="E17" i="5"/>
  <c r="E5" i="5"/>
  <c r="E6" i="5"/>
  <c r="E7" i="5"/>
  <c r="E8" i="5"/>
  <c r="E9" i="5"/>
  <c r="E10" i="5"/>
  <c r="E11" i="5"/>
  <c r="E12" i="5"/>
  <c r="E13" i="5" l="1"/>
  <c r="E20" i="40" l="1"/>
  <c r="E19" i="40"/>
  <c r="E18" i="40"/>
  <c r="E17" i="40"/>
  <c r="N1" i="40"/>
  <c r="A2" i="40" s="1"/>
  <c r="E20" i="39"/>
  <c r="E19" i="39"/>
  <c r="E18" i="39"/>
  <c r="E17" i="39"/>
  <c r="N1" i="39"/>
  <c r="A2" i="39" s="1"/>
  <c r="E20" i="38"/>
  <c r="E19" i="38"/>
  <c r="E18" i="38"/>
  <c r="E17" i="38"/>
  <c r="N1" i="38"/>
  <c r="A2" i="38" s="1"/>
  <c r="E20" i="37"/>
  <c r="E19" i="37"/>
  <c r="E18" i="37"/>
  <c r="E17" i="37"/>
  <c r="N1" i="37"/>
  <c r="A2" i="37" s="1"/>
  <c r="E20" i="36"/>
  <c r="E19" i="36"/>
  <c r="E18" i="36"/>
  <c r="E17" i="36"/>
  <c r="N1" i="36"/>
  <c r="A2" i="36" s="1"/>
  <c r="E20" i="35"/>
  <c r="E19" i="35"/>
  <c r="E18" i="35"/>
  <c r="E17" i="35"/>
  <c r="N1" i="35"/>
  <c r="A2" i="35" s="1"/>
  <c r="E20" i="34"/>
  <c r="E19" i="34"/>
  <c r="E18" i="34"/>
  <c r="E17" i="34"/>
  <c r="N1" i="34"/>
  <c r="A2" i="34" s="1"/>
  <c r="E20" i="33"/>
  <c r="E19" i="33"/>
  <c r="E18" i="33"/>
  <c r="E17" i="33"/>
  <c r="N1" i="33"/>
  <c r="A2" i="33" s="1"/>
  <c r="E20" i="32"/>
  <c r="E19" i="32"/>
  <c r="E18" i="32"/>
  <c r="E17" i="32"/>
  <c r="N1" i="32"/>
  <c r="A2" i="32" s="1"/>
  <c r="E20" i="31"/>
  <c r="E19" i="31"/>
  <c r="E18" i="31"/>
  <c r="E17" i="31"/>
  <c r="N1" i="31"/>
  <c r="A2" i="31" s="1"/>
  <c r="N1" i="30"/>
  <c r="A2" i="30" s="1"/>
  <c r="E20" i="30"/>
  <c r="E19" i="30"/>
  <c r="E18" i="30"/>
  <c r="E17" i="30"/>
  <c r="E20" i="5"/>
  <c r="E19" i="5"/>
  <c r="E18" i="5"/>
  <c r="Q1" i="5"/>
  <c r="A2" i="5" s="1"/>
  <c r="E21" i="30" l="1"/>
  <c r="E21" i="31"/>
  <c r="E21" i="33"/>
  <c r="E21" i="35"/>
  <c r="E21" i="37"/>
  <c r="E21" i="39"/>
  <c r="E21" i="32"/>
  <c r="E21" i="34"/>
  <c r="E21" i="36"/>
  <c r="E21" i="38"/>
  <c r="E21" i="40"/>
  <c r="E21" i="5"/>
  <c r="E13" i="40"/>
  <c r="E13" i="30"/>
  <c r="E13" i="31"/>
  <c r="E13" i="32"/>
  <c r="E13" i="33"/>
  <c r="E13" i="34"/>
  <c r="E13" i="35"/>
  <c r="E13" i="36"/>
  <c r="E13" i="37"/>
  <c r="E13" i="38"/>
  <c r="E13" i="39"/>
  <c r="C16" i="40"/>
  <c r="C16" i="39"/>
  <c r="C16" i="38"/>
  <c r="C16" i="37"/>
  <c r="C16" i="36"/>
  <c r="C16" i="35"/>
  <c r="C16" i="34"/>
  <c r="C16" i="33"/>
  <c r="C16" i="32"/>
  <c r="C16" i="31"/>
  <c r="C16" i="30"/>
  <c r="C16" i="5"/>
  <c r="E11" i="29" l="1"/>
  <c r="E10" i="29" l="1"/>
  <c r="E8" i="29" l="1"/>
  <c r="E7" i="29" l="1"/>
  <c r="E6" i="29" l="1"/>
  <c r="E5" i="29" l="1"/>
  <c r="E4" i="29"/>
  <c r="E12" i="29" l="1"/>
  <c r="E5" i="3" l="1"/>
  <c r="E6" i="3"/>
  <c r="E7" i="3"/>
  <c r="E8" i="3"/>
  <c r="E9" i="3"/>
  <c r="E10" i="3"/>
  <c r="E11" i="3"/>
  <c r="E12" i="3"/>
  <c r="E13" i="3"/>
  <c r="E4" i="3"/>
</calcChain>
</file>

<file path=xl/comments1.xml><?xml version="1.0" encoding="utf-8"?>
<comments xmlns="http://schemas.openxmlformats.org/spreadsheetml/2006/main">
  <authors>
    <author>下間 麻利江</author>
  </authors>
  <commentList>
    <comment ref="H1" authorId="0" shapeId="0">
      <text>
        <r>
          <rPr>
            <b/>
            <sz val="11"/>
            <color indexed="81"/>
            <rFont val="MS P ゴシック"/>
            <family val="3"/>
            <charset val="128"/>
          </rPr>
          <t>・翌月の15日までに事務局へ提出してください。（メール可）
・事務局が確認後に押印し、原本を返却します。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0.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1.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2.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3.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14.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大下 貴子</author>
  </authors>
  <commentList>
    <comment ref="C4" authorId="0" shapeId="0">
      <text>
        <r>
          <rPr>
            <b/>
            <sz val="11"/>
            <color indexed="81"/>
            <rFont val="MS P ゴシック"/>
            <family val="3"/>
            <charset val="128"/>
          </rPr>
          <t>役員としてであれば政務活動扱いにしない。</t>
        </r>
      </text>
    </comment>
    <comment ref="C5" authorId="0" shapeId="0">
      <text>
        <r>
          <rPr>
            <b/>
            <sz val="11"/>
            <color indexed="81"/>
            <rFont val="MS P ゴシック"/>
            <family val="3"/>
            <charset val="128"/>
          </rPr>
          <t>政務活動とするならば、研修受講の申請と報告書を提出を。</t>
        </r>
      </text>
    </comment>
    <comment ref="C6" authorId="0" shapeId="0">
      <text>
        <r>
          <rPr>
            <b/>
            <sz val="11"/>
            <color indexed="81"/>
            <rFont val="MS P ゴシック"/>
            <family val="3"/>
            <charset val="128"/>
          </rPr>
          <t>記載を統一「会派協議のため」</t>
        </r>
      </text>
    </comment>
    <comment ref="F7" authorId="0" shapeId="0">
      <text>
        <r>
          <rPr>
            <b/>
            <sz val="9"/>
            <color indexed="81"/>
            <rFont val="MS P ゴシック"/>
            <family val="3"/>
            <charset val="128"/>
          </rPr>
          <t>現地確認なので調査研究費に変更しました。</t>
        </r>
      </text>
    </comment>
    <comment ref="B8" authorId="0" shapeId="0">
      <text>
        <r>
          <rPr>
            <b/>
            <sz val="9"/>
            <color indexed="81"/>
            <rFont val="MS P ゴシック"/>
            <family val="3"/>
            <charset val="128"/>
          </rPr>
          <t>個人宅などの住所はホームページに掲載できないので、今後は右横の欄外に記載してください。</t>
        </r>
      </text>
    </comment>
  </commentList>
</comments>
</file>

<file path=xl/comments3.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1"/>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11"/>
            <color indexed="81"/>
            <rFont val="MS P ゴシック"/>
            <family val="3"/>
            <charset val="128"/>
          </rPr>
          <t xml:space="preserve">
</t>
        </r>
      </text>
    </comment>
    <comment ref="E3" authorId="0" shapeId="0">
      <text>
        <r>
          <rPr>
            <b/>
            <sz val="11"/>
            <color indexed="81"/>
            <rFont val="MS P ゴシック"/>
            <family val="3"/>
            <charset val="128"/>
          </rPr>
          <t>自動計算のため、入力不要です。</t>
        </r>
      </text>
    </comment>
    <comment ref="F3" authorId="0" shapeId="0">
      <text>
        <r>
          <rPr>
            <b/>
            <sz val="11"/>
            <color indexed="81"/>
            <rFont val="MS P ゴシック"/>
            <family val="3"/>
            <charset val="128"/>
          </rPr>
          <t>プルダウンから該当費目を選択してください。</t>
        </r>
      </text>
    </comment>
    <comment ref="G3" authorId="0" shapeId="0">
      <text>
        <r>
          <rPr>
            <b/>
            <sz val="11"/>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1"/>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1"/>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8.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comments9.xml><?xml version="1.0" encoding="utf-8"?>
<comments xmlns="http://schemas.openxmlformats.org/spreadsheetml/2006/main">
  <authors>
    <author>下間 麻利江</author>
  </authors>
  <commentList>
    <comment ref="H1" authorId="0" shapeId="0">
      <text>
        <r>
          <rPr>
            <b/>
            <sz val="9"/>
            <color indexed="81"/>
            <rFont val="MS P ゴシック"/>
            <family val="3"/>
            <charset val="128"/>
          </rPr>
          <t xml:space="preserve">・翌月の15日までに事務局へ提出してください。（メール可）
</t>
        </r>
        <r>
          <rPr>
            <b/>
            <sz val="10"/>
            <color indexed="81"/>
            <rFont val="MS P ゴシック"/>
            <family val="3"/>
            <charset val="128"/>
          </rPr>
          <t>・事務局が確認後に押印し、原本を返却します。
・収支報告書の提出時（精算時）にあわせて原本を提出してください。</t>
        </r>
      </text>
    </comment>
    <comment ref="D3" authorId="0" shapeId="0">
      <text>
        <r>
          <rPr>
            <b/>
            <sz val="10"/>
            <color indexed="81"/>
            <rFont val="MS P ゴシック"/>
            <family val="3"/>
            <charset val="128"/>
          </rPr>
          <t>・グーグルマップ等を利用し、最も経済的な通常の経路による距離を記載してください。
・1キロ以上の経路の場合に支給でき、1キロ未満の端数は、切り捨てとなります。</t>
        </r>
        <r>
          <rPr>
            <sz val="9"/>
            <color indexed="81"/>
            <rFont val="MS P ゴシック"/>
            <family val="3"/>
            <charset val="128"/>
          </rPr>
          <t xml:space="preserve">
</t>
        </r>
      </text>
    </comment>
    <comment ref="E3" authorId="0" shapeId="0">
      <text>
        <r>
          <rPr>
            <b/>
            <sz val="10"/>
            <color indexed="81"/>
            <rFont val="MS P ゴシック"/>
            <family val="3"/>
            <charset val="128"/>
          </rPr>
          <t>自動計算のため、記載不要です。</t>
        </r>
      </text>
    </comment>
    <comment ref="F3" authorId="0" shapeId="0">
      <text>
        <r>
          <rPr>
            <b/>
            <sz val="10"/>
            <color indexed="81"/>
            <rFont val="MS P ゴシック"/>
            <family val="3"/>
            <charset val="128"/>
          </rPr>
          <t>プルダウンから該当費目を選択してください。</t>
        </r>
      </text>
    </comment>
    <comment ref="G3" authorId="0" shapeId="0">
      <text>
        <r>
          <rPr>
            <b/>
            <sz val="10"/>
            <color indexed="81"/>
            <rFont val="MS P ゴシック"/>
            <family val="3"/>
            <charset val="128"/>
          </rPr>
          <t>・用務実施後に内容や効果について簡潔に記載してください。</t>
        </r>
        <r>
          <rPr>
            <sz val="9"/>
            <color indexed="81"/>
            <rFont val="MS P ゴシック"/>
            <family val="3"/>
            <charset val="128"/>
          </rPr>
          <t xml:space="preserve">
</t>
        </r>
      </text>
    </comment>
    <comment ref="H3" authorId="0" shapeId="0">
      <text>
        <r>
          <rPr>
            <b/>
            <sz val="10"/>
            <color indexed="81"/>
            <rFont val="MS P ゴシック"/>
            <family val="3"/>
            <charset val="128"/>
          </rPr>
          <t>・同日に委員会等の会議があり、別途費用弁償が出ている場合はその旨記載してください。
・その他、補足事項があれば記載してください。</t>
        </r>
        <r>
          <rPr>
            <sz val="9"/>
            <color indexed="81"/>
            <rFont val="MS P ゴシック"/>
            <family val="3"/>
            <charset val="128"/>
          </rPr>
          <t xml:space="preserve">
</t>
        </r>
      </text>
    </comment>
    <comment ref="I3" authorId="0" shapeId="0">
      <text>
        <r>
          <rPr>
            <b/>
            <sz val="10"/>
            <color indexed="81"/>
            <rFont val="MS P ゴシック"/>
            <family val="3"/>
            <charset val="128"/>
          </rPr>
          <t>・事務局が内容確認後に☑するため、議員の記載は不要です。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<sst xmlns="http://schemas.openxmlformats.org/spreadsheetml/2006/main" count="408" uniqueCount="77">
  <si>
    <t>日付</t>
    <rPh sb="0" eb="2">
      <t>ヒヅケ</t>
    </rPh>
    <phoneticPr fontId="1"/>
  </si>
  <si>
    <t>経路</t>
    <rPh sb="0" eb="2">
      <t>ケイロ</t>
    </rPh>
    <phoneticPr fontId="1"/>
  </si>
  <si>
    <t>費目</t>
    <rPh sb="0" eb="2">
      <t>ヒモク</t>
    </rPh>
    <phoneticPr fontId="1"/>
  </si>
  <si>
    <t>備考</t>
    <rPh sb="0" eb="2">
      <t>ビコウ</t>
    </rPh>
    <phoneticPr fontId="1"/>
  </si>
  <si>
    <t>広聴費</t>
    <rPh sb="0" eb="2">
      <t>コウチョウ</t>
    </rPh>
    <rPh sb="2" eb="3">
      <t>ヒ</t>
    </rPh>
    <phoneticPr fontId="1"/>
  </si>
  <si>
    <t>別途、意見交換会等実施報告書あり</t>
    <rPh sb="0" eb="2">
      <t>ベット</t>
    </rPh>
    <rPh sb="3" eb="5">
      <t>イケン</t>
    </rPh>
    <rPh sb="5" eb="7">
      <t>コウカン</t>
    </rPh>
    <rPh sb="7" eb="8">
      <t>カイ</t>
    </rPh>
    <rPh sb="8" eb="9">
      <t>ナド</t>
    </rPh>
    <rPh sb="9" eb="11">
      <t>ジッシ</t>
    </rPh>
    <rPh sb="11" eb="14">
      <t>ホウコクショ</t>
    </rPh>
    <phoneticPr fontId="1"/>
  </si>
  <si>
    <t>自宅→中央図書館→○○町○○付近→自宅</t>
    <rPh sb="0" eb="2">
      <t>ジタク</t>
    </rPh>
    <rPh sb="3" eb="5">
      <t>チュウオウ</t>
    </rPh>
    <rPh sb="5" eb="8">
      <t>トショカン</t>
    </rPh>
    <rPh sb="11" eb="12">
      <t>マチ</t>
    </rPh>
    <rPh sb="14" eb="16">
      <t>フキン</t>
    </rPh>
    <rPh sb="17" eb="19">
      <t>ジタク</t>
    </rPh>
    <phoneticPr fontId="1"/>
  </si>
  <si>
    <t>調査研究費</t>
    <rPh sb="0" eb="2">
      <t>チョウサ</t>
    </rPh>
    <rPh sb="2" eb="5">
      <t>ケンキュウヒ</t>
    </rPh>
    <phoneticPr fontId="1"/>
  </si>
  <si>
    <t>車賃</t>
    <rPh sb="0" eb="1">
      <t>クルマ</t>
    </rPh>
    <rPh sb="1" eb="2">
      <t>チン</t>
    </rPh>
    <phoneticPr fontId="1"/>
  </si>
  <si>
    <t>✓</t>
  </si>
  <si>
    <t>✓</t>
    <phoneticPr fontId="1"/>
  </si>
  <si>
    <r>
      <t xml:space="preserve">距離
</t>
    </r>
    <r>
      <rPr>
        <b/>
        <sz val="9"/>
        <color theme="1"/>
        <rFont val="ＭＳ 明朝"/>
        <family val="1"/>
        <charset val="128"/>
      </rPr>
      <t>（km）</t>
    </r>
    <rPh sb="0" eb="2">
      <t>キョリ</t>
    </rPh>
    <phoneticPr fontId="1"/>
  </si>
  <si>
    <t>事務局欄</t>
    <rPh sb="0" eb="3">
      <t>ジムキョク</t>
    </rPh>
    <rPh sb="3" eb="4">
      <t>ラン</t>
    </rPh>
    <phoneticPr fontId="1"/>
  </si>
  <si>
    <t>自宅⇔○○まちづくりセンター
（往復）</t>
    <rPh sb="0" eb="2">
      <t>ジタク</t>
    </rPh>
    <rPh sb="16" eb="18">
      <t>オウフク</t>
    </rPh>
    <phoneticPr fontId="1"/>
  </si>
  <si>
    <t>研修費</t>
    <rPh sb="0" eb="2">
      <t>ケンシュウ</t>
    </rPh>
    <rPh sb="2" eb="3">
      <t>ヒ</t>
    </rPh>
    <phoneticPr fontId="1"/>
  </si>
  <si>
    <t>要請・陳情活動費</t>
    <rPh sb="0" eb="2">
      <t>ヨウセイ</t>
    </rPh>
    <rPh sb="3" eb="5">
      <t>チンジョウ</t>
    </rPh>
    <rPh sb="5" eb="7">
      <t>カツドウ</t>
    </rPh>
    <rPh sb="7" eb="8">
      <t>ヒ</t>
    </rPh>
    <phoneticPr fontId="1"/>
  </si>
  <si>
    <t>○○地区まちづくり推進委員会との意見交換会</t>
    <rPh sb="2" eb="4">
      <t>チク</t>
    </rPh>
    <rPh sb="9" eb="11">
      <t>スイシン</t>
    </rPh>
    <rPh sb="11" eb="13">
      <t>イイン</t>
    </rPh>
    <rPh sb="13" eb="14">
      <t>カイ</t>
    </rPh>
    <rPh sb="16" eb="18">
      <t>イケン</t>
    </rPh>
    <rPh sb="18" eb="20">
      <t>コウカン</t>
    </rPh>
    <rPh sb="20" eb="21">
      <t>カイ</t>
    </rPh>
    <phoneticPr fontId="1"/>
  </si>
  <si>
    <t>自宅⇔中央図書館</t>
    <rPh sb="0" eb="2">
      <t>ジタク</t>
    </rPh>
    <rPh sb="3" eb="5">
      <t>チュウオウ</t>
    </rPh>
    <rPh sb="5" eb="8">
      <t>トショカン</t>
    </rPh>
    <phoneticPr fontId="1"/>
  </si>
  <si>
    <t>総務文教委員会に出席後、調査</t>
    <phoneticPr fontId="1"/>
  </si>
  <si>
    <t>市役所→島根県立大学講堂→市役所</t>
    <rPh sb="0" eb="3">
      <t>シヤクショ</t>
    </rPh>
    <rPh sb="4" eb="8">
      <t>シマネケンリツ</t>
    </rPh>
    <rPh sb="8" eb="10">
      <t>ダイガク</t>
    </rPh>
    <rPh sb="10" eb="12">
      <t>コウドウ</t>
    </rPh>
    <rPh sb="13" eb="16">
      <t>シヤクショ</t>
    </rPh>
    <phoneticPr fontId="1"/>
  </si>
  <si>
    <t>人権研修会</t>
    <rPh sb="0" eb="2">
      <t>ジンケン</t>
    </rPh>
    <rPh sb="2" eb="5">
      <t>ケンシュウカイ</t>
    </rPh>
    <phoneticPr fontId="1"/>
  </si>
  <si>
    <t>・文献調査（浜田地震について）
・現地確認（市道のカーブミラーについて）</t>
    <rPh sb="1" eb="3">
      <t>ブンケン</t>
    </rPh>
    <rPh sb="3" eb="5">
      <t>チョウサ</t>
    </rPh>
    <rPh sb="6" eb="8">
      <t>ハマダ</t>
    </rPh>
    <rPh sb="8" eb="10">
      <t>ジシン</t>
    </rPh>
    <phoneticPr fontId="1"/>
  </si>
  <si>
    <t>・まちづくり総合交付金及び地域課題を解決するための人材確保等について課題が把握できた。今後、一般質問等に活用したい。</t>
    <rPh sb="6" eb="8">
      <t>ソウゴウ</t>
    </rPh>
    <rPh sb="8" eb="11">
      <t>コウフキン</t>
    </rPh>
    <rPh sb="11" eb="12">
      <t>オヨ</t>
    </rPh>
    <rPh sb="13" eb="15">
      <t>チイキ</t>
    </rPh>
    <rPh sb="15" eb="17">
      <t>カダイ</t>
    </rPh>
    <rPh sb="18" eb="20">
      <t>カイケツ</t>
    </rPh>
    <rPh sb="25" eb="27">
      <t>ジンザイ</t>
    </rPh>
    <rPh sb="27" eb="29">
      <t>カクホ</t>
    </rPh>
    <rPh sb="29" eb="30">
      <t>ナド</t>
    </rPh>
    <rPh sb="34" eb="36">
      <t>カダイ</t>
    </rPh>
    <rPh sb="37" eb="39">
      <t>ハアク</t>
    </rPh>
    <rPh sb="43" eb="45">
      <t>コンゴ</t>
    </rPh>
    <rPh sb="46" eb="48">
      <t>イッパン</t>
    </rPh>
    <rPh sb="48" eb="50">
      <t>シツモン</t>
    </rPh>
    <rPh sb="50" eb="51">
      <t>ナド</t>
    </rPh>
    <rPh sb="52" eb="54">
      <t>カツヨウ</t>
    </rPh>
    <phoneticPr fontId="1"/>
  </si>
  <si>
    <t>・浜田地震の被害状況に関する書籍（●●）で内容を確認できた。浜田市の今後の災害対策、BCP等に生かせるよう、委員会での議論を提案したい。
・市民からカーブミラー設置要望のあった市道を確認し、維持管理課に情報提供した。</t>
    <rPh sb="1" eb="3">
      <t>ハマダ</t>
    </rPh>
    <rPh sb="3" eb="5">
      <t>ジシン</t>
    </rPh>
    <rPh sb="6" eb="8">
      <t>ヒガイ</t>
    </rPh>
    <rPh sb="8" eb="10">
      <t>ジョウキョウ</t>
    </rPh>
    <rPh sb="11" eb="12">
      <t>カン</t>
    </rPh>
    <rPh sb="14" eb="16">
      <t>ショセキ</t>
    </rPh>
    <rPh sb="21" eb="23">
      <t>ナイヨウ</t>
    </rPh>
    <rPh sb="30" eb="32">
      <t>ハマダ</t>
    </rPh>
    <rPh sb="32" eb="33">
      <t>シ</t>
    </rPh>
    <rPh sb="34" eb="36">
      <t>コンゴ</t>
    </rPh>
    <rPh sb="37" eb="39">
      <t>サイガイ</t>
    </rPh>
    <rPh sb="39" eb="41">
      <t>タイサク</t>
    </rPh>
    <rPh sb="45" eb="46">
      <t>ナド</t>
    </rPh>
    <rPh sb="47" eb="48">
      <t>イ</t>
    </rPh>
    <rPh sb="54" eb="57">
      <t>イインカイ</t>
    </rPh>
    <rPh sb="59" eb="61">
      <t>ギロン</t>
    </rPh>
    <rPh sb="62" eb="64">
      <t>テイアン</t>
    </rPh>
    <rPh sb="70" eb="72">
      <t>シミン</t>
    </rPh>
    <rPh sb="80" eb="82">
      <t>セッチ</t>
    </rPh>
    <rPh sb="82" eb="84">
      <t>ヨウボウ</t>
    </rPh>
    <rPh sb="88" eb="90">
      <t>シドウ</t>
    </rPh>
    <rPh sb="91" eb="93">
      <t>カクニン</t>
    </rPh>
    <rPh sb="95" eb="97">
      <t>イジ</t>
    </rPh>
    <rPh sb="97" eb="99">
      <t>カンリ</t>
    </rPh>
    <rPh sb="99" eb="100">
      <t>カ</t>
    </rPh>
    <rPh sb="101" eb="103">
      <t>ジョウホウ</t>
    </rPh>
    <rPh sb="103" eb="105">
      <t>テイキョウ</t>
    </rPh>
    <phoneticPr fontId="1"/>
  </si>
  <si>
    <t>資料確認（各地域の史誌）</t>
    <rPh sb="0" eb="2">
      <t>シリョウ</t>
    </rPh>
    <rPh sb="2" eb="4">
      <t>カクニン</t>
    </rPh>
    <rPh sb="5" eb="6">
      <t>カク</t>
    </rPh>
    <rPh sb="6" eb="8">
      <t>チイキ</t>
    </rPh>
    <rPh sb="9" eb="10">
      <t>シ</t>
    </rPh>
    <rPh sb="10" eb="11">
      <t>シ</t>
    </rPh>
    <phoneticPr fontId="1"/>
  </si>
  <si>
    <t>・浜田市における人権課題について把握できた。</t>
    <rPh sb="1" eb="3">
      <t>ハマダ</t>
    </rPh>
    <rPh sb="3" eb="4">
      <t>シ</t>
    </rPh>
    <rPh sb="8" eb="10">
      <t>ジンケン</t>
    </rPh>
    <rPh sb="10" eb="12">
      <t>カダイ</t>
    </rPh>
    <rPh sb="16" eb="18">
      <t>ハアク</t>
    </rPh>
    <phoneticPr fontId="1"/>
  </si>
  <si>
    <t>政務活動にかかる自家用自動車使用簿</t>
    <phoneticPr fontId="1"/>
  </si>
  <si>
    <t>事務局確認　　  　　</t>
    <rPh sb="0" eb="3">
      <t>ジムキョク</t>
    </rPh>
    <rPh sb="3" eb="5">
      <t>カクニン</t>
    </rPh>
    <phoneticPr fontId="1"/>
  </si>
  <si>
    <t>令和●年●●月分</t>
    <rPh sb="0" eb="2">
      <t>レイワ</t>
    </rPh>
    <rPh sb="3" eb="4">
      <t>ネン</t>
    </rPh>
    <rPh sb="6" eb="7">
      <t>ガツ</t>
    </rPh>
    <rPh sb="7" eb="8">
      <t>フン</t>
    </rPh>
    <phoneticPr fontId="1"/>
  </si>
  <si>
    <t>目的（用務）</t>
    <rPh sb="0" eb="2">
      <t>モクテキ</t>
    </rPh>
    <rPh sb="3" eb="5">
      <t>ヨウム</t>
    </rPh>
    <phoneticPr fontId="1"/>
  </si>
  <si>
    <t>内容</t>
    <rPh sb="0" eb="2">
      <t>ナイヨウ</t>
    </rPh>
    <phoneticPr fontId="1"/>
  </si>
  <si>
    <t>合併前の5地域の史誌により、合併前の行財政における課題を把握した。</t>
    <rPh sb="0" eb="2">
      <t>ガッペイ</t>
    </rPh>
    <rPh sb="2" eb="3">
      <t>マエ</t>
    </rPh>
    <rPh sb="5" eb="7">
      <t>チイキ</t>
    </rPh>
    <rPh sb="14" eb="16">
      <t>ガッペイ</t>
    </rPh>
    <rPh sb="16" eb="17">
      <t>マエ</t>
    </rPh>
    <rPh sb="18" eb="21">
      <t>ギョウザイセイ</t>
    </rPh>
    <rPh sb="25" eb="27">
      <t>カダイ</t>
    </rPh>
    <rPh sb="28" eb="30">
      <t>ハアク</t>
    </rPh>
    <phoneticPr fontId="1"/>
  </si>
  <si>
    <t>経 路</t>
    <rPh sb="0" eb="1">
      <t>ヘ</t>
    </rPh>
    <rPh sb="2" eb="3">
      <t>ミチ</t>
    </rPh>
    <phoneticPr fontId="1"/>
  </si>
  <si>
    <t>目 的（用務）</t>
    <rPh sb="0" eb="1">
      <t>メ</t>
    </rPh>
    <rPh sb="2" eb="3">
      <t>マト</t>
    </rPh>
    <rPh sb="4" eb="6">
      <t>ヨウム</t>
    </rPh>
    <phoneticPr fontId="1"/>
  </si>
  <si>
    <t>車 賃</t>
    <rPh sb="0" eb="1">
      <t>クルマ</t>
    </rPh>
    <rPh sb="2" eb="3">
      <t>チン</t>
    </rPh>
    <phoneticPr fontId="1"/>
  </si>
  <si>
    <t>内 容</t>
    <rPh sb="0" eb="1">
      <t>ウチ</t>
    </rPh>
    <rPh sb="2" eb="3">
      <t>カタチ</t>
    </rPh>
    <phoneticPr fontId="1"/>
  </si>
  <si>
    <t>備 考</t>
    <rPh sb="0" eb="1">
      <t>ビ</t>
    </rPh>
    <rPh sb="2" eb="3">
      <t>コウ</t>
    </rPh>
    <phoneticPr fontId="1"/>
  </si>
  <si>
    <t>日 付</t>
    <rPh sb="0" eb="1">
      <t>ヒ</t>
    </rPh>
    <rPh sb="2" eb="3">
      <t>フ</t>
    </rPh>
    <phoneticPr fontId="1"/>
  </si>
  <si>
    <t>距離
（km）</t>
    <rPh sb="0" eb="1">
      <t>キョ</t>
    </rPh>
    <rPh sb="1" eb="2">
      <t>リ</t>
    </rPh>
    <phoneticPr fontId="1"/>
  </si>
  <si>
    <t>自宅→周布まちづくりセンター（往復）</t>
    <rPh sb="0" eb="2">
      <t>ジタク</t>
    </rPh>
    <rPh sb="3" eb="5">
      <t>スフ</t>
    </rPh>
    <rPh sb="15" eb="17">
      <t>オウフク</t>
    </rPh>
    <phoneticPr fontId="1"/>
  </si>
  <si>
    <t>まちづくり推進委員会役員会、まちづくり総合交付金申請団体の協議、調製</t>
    <rPh sb="5" eb="10">
      <t>スイシンイインカイ</t>
    </rPh>
    <rPh sb="10" eb="13">
      <t>ヤクインカイ</t>
    </rPh>
    <rPh sb="19" eb="24">
      <t>ソウゴウコウフキン</t>
    </rPh>
    <rPh sb="24" eb="26">
      <t>シンセイ</t>
    </rPh>
    <rPh sb="26" eb="28">
      <t>ダンタイ</t>
    </rPh>
    <rPh sb="29" eb="31">
      <t>キョウギ</t>
    </rPh>
    <rPh sb="32" eb="34">
      <t>チョウセイ</t>
    </rPh>
    <phoneticPr fontId="1"/>
  </si>
  <si>
    <t>まちづくり推進委員会が開かれ、各町内会や団体などからまちづくり総合交付金が提出され協議</t>
    <rPh sb="5" eb="10">
      <t>スイシンイインカイ</t>
    </rPh>
    <rPh sb="11" eb="12">
      <t>ヒラ</t>
    </rPh>
    <rPh sb="15" eb="16">
      <t>カク</t>
    </rPh>
    <rPh sb="16" eb="19">
      <t>チョウナイカイ</t>
    </rPh>
    <rPh sb="20" eb="22">
      <t>ダンタイ</t>
    </rPh>
    <rPh sb="31" eb="36">
      <t>ソウゴウコウフキン</t>
    </rPh>
    <rPh sb="37" eb="39">
      <t>テイシュツ</t>
    </rPh>
    <rPh sb="41" eb="43">
      <t>キョウギ</t>
    </rPh>
    <phoneticPr fontId="1"/>
  </si>
  <si>
    <t>自宅→まちなか交流プラザ（往復）</t>
    <rPh sb="0" eb="2">
      <t>ジタク</t>
    </rPh>
    <rPh sb="7" eb="9">
      <t>コウリュウ</t>
    </rPh>
    <rPh sb="13" eb="15">
      <t>オウフク</t>
    </rPh>
    <phoneticPr fontId="1"/>
  </si>
  <si>
    <t>島根県立大学山下一也学長「生活習慣病予防」受講、生活習慣病予防に向けた施策のあり方</t>
    <rPh sb="0" eb="6">
      <t>シマネケンリツダイガク</t>
    </rPh>
    <rPh sb="6" eb="8">
      <t>ヤマシタ</t>
    </rPh>
    <rPh sb="8" eb="10">
      <t>カズヤ</t>
    </rPh>
    <rPh sb="10" eb="12">
      <t>ガクチョウ</t>
    </rPh>
    <rPh sb="13" eb="20">
      <t>セイカツシュウカンビョウヨボウ</t>
    </rPh>
    <rPh sb="21" eb="23">
      <t>ジュコウ</t>
    </rPh>
    <rPh sb="24" eb="31">
      <t>セイカツシュウカンビョウヨボウ</t>
    </rPh>
    <rPh sb="32" eb="33">
      <t>ム</t>
    </rPh>
    <rPh sb="35" eb="37">
      <t>シサク</t>
    </rPh>
    <rPh sb="40" eb="41">
      <t>カタ</t>
    </rPh>
    <phoneticPr fontId="1"/>
  </si>
  <si>
    <t>×</t>
    <phoneticPr fontId="1"/>
  </si>
  <si>
    <t>OK</t>
    <phoneticPr fontId="1"/>
  </si>
  <si>
    <t>自宅⇒市役所⇒自宅</t>
    <rPh sb="0" eb="2">
      <t>ジタク</t>
    </rPh>
    <rPh sb="3" eb="6">
      <t>シヤクショ</t>
    </rPh>
    <rPh sb="7" eb="9">
      <t>ジタク</t>
    </rPh>
    <phoneticPr fontId="1"/>
  </si>
  <si>
    <t>会派協議のため</t>
    <rPh sb="0" eb="2">
      <t>カイハ</t>
    </rPh>
    <rPh sb="2" eb="4">
      <t>キョウギ</t>
    </rPh>
    <phoneticPr fontId="1"/>
  </si>
  <si>
    <t>令和6年度活動計画、活動テーマを協議</t>
    <rPh sb="0" eb="2">
      <t>レイワ</t>
    </rPh>
    <rPh sb="3" eb="5">
      <t>ネンド</t>
    </rPh>
    <rPh sb="5" eb="7">
      <t>カツドウ</t>
    </rPh>
    <rPh sb="7" eb="9">
      <t>ケイカク</t>
    </rPh>
    <rPh sb="10" eb="12">
      <t>カツドウ</t>
    </rPh>
    <rPh sb="16" eb="18">
      <t>キョウギ</t>
    </rPh>
    <phoneticPr fontId="1"/>
  </si>
  <si>
    <t>自宅⇔北分庁舎　(往復)</t>
    <phoneticPr fontId="26"/>
  </si>
  <si>
    <t>住民からの相談内容の確認のため</t>
  </si>
  <si>
    <t>調査研究費</t>
  </si>
  <si>
    <t>生活道路から自宅へ流れ込む雨水の処理についての相談を受け行政が対応することかどうかについての確認。</t>
  </si>
  <si>
    <r>
      <t xml:space="preserve">自宅 → </t>
    </r>
    <r>
      <rPr>
        <sz val="11"/>
        <rFont val="ＭＳ 明朝"/>
        <family val="1"/>
        <charset val="128"/>
      </rPr>
      <t>石川地域協議会会長</t>
    </r>
    <r>
      <rPr>
        <sz val="11"/>
        <rFont val="ＭＳ 明朝"/>
        <family val="1"/>
        <charset val="128"/>
      </rPr>
      <t xml:space="preserve"> </t>
    </r>
    <r>
      <rPr>
        <sz val="11"/>
        <color theme="1"/>
        <rFont val="ＭＳ 明朝"/>
        <family val="1"/>
        <charset val="128"/>
      </rPr>
      <t xml:space="preserve">→ 
</t>
    </r>
    <r>
      <rPr>
        <sz val="11"/>
        <rFont val="ＭＳ 明朝"/>
        <family val="1"/>
        <charset val="128"/>
      </rPr>
      <t xml:space="preserve">矢原自治会会長 </t>
    </r>
    <r>
      <rPr>
        <sz val="11"/>
        <color theme="1"/>
        <rFont val="ＭＳ 明朝"/>
        <family val="1"/>
        <charset val="128"/>
      </rPr>
      <t>→ 自宅</t>
    </r>
    <rPh sb="0" eb="2">
      <t>ジタク</t>
    </rPh>
    <rPh sb="5" eb="7">
      <t>イシカワ</t>
    </rPh>
    <rPh sb="7" eb="12">
      <t>チイキキョウギカイ</t>
    </rPh>
    <rPh sb="12" eb="14">
      <t>カイチョウ</t>
    </rPh>
    <rPh sb="18" eb="23">
      <t>ヤバラジチカイ</t>
    </rPh>
    <rPh sb="23" eb="25">
      <t>カイチョウ</t>
    </rPh>
    <rPh sb="28" eb="30">
      <t>ジタク</t>
    </rPh>
    <phoneticPr fontId="1"/>
  </si>
  <si>
    <t>以前、県議や国会議員秘書とともに相談で伺った、矢原川ダム建設に関する地域の諸問題、特に簡易水道について市や県のその後の対応など聞き取るため。</t>
    <rPh sb="0" eb="2">
      <t>イゼン</t>
    </rPh>
    <rPh sb="3" eb="5">
      <t>ケンギ</t>
    </rPh>
    <rPh sb="6" eb="10">
      <t>コッカイギイン</t>
    </rPh>
    <rPh sb="10" eb="12">
      <t>ヒショ</t>
    </rPh>
    <rPh sb="16" eb="18">
      <t>ソウダン</t>
    </rPh>
    <rPh sb="19" eb="20">
      <t>ウカガ</t>
    </rPh>
    <rPh sb="23" eb="25">
      <t>ヤバラ</t>
    </rPh>
    <rPh sb="25" eb="26">
      <t>カワ</t>
    </rPh>
    <rPh sb="28" eb="30">
      <t>ケンセツ</t>
    </rPh>
    <rPh sb="31" eb="32">
      <t>カン</t>
    </rPh>
    <rPh sb="34" eb="36">
      <t>チイキ</t>
    </rPh>
    <rPh sb="37" eb="40">
      <t>ショモンダイ</t>
    </rPh>
    <rPh sb="41" eb="42">
      <t>トク</t>
    </rPh>
    <rPh sb="43" eb="47">
      <t>カンイスイドウ</t>
    </rPh>
    <rPh sb="51" eb="52">
      <t>シ</t>
    </rPh>
    <rPh sb="53" eb="54">
      <t>ケン</t>
    </rPh>
    <rPh sb="57" eb="58">
      <t>ゴ</t>
    </rPh>
    <rPh sb="59" eb="61">
      <t>タイオウ</t>
    </rPh>
    <rPh sb="63" eb="64">
      <t>キ</t>
    </rPh>
    <rPh sb="65" eb="66">
      <t>ト</t>
    </rPh>
    <phoneticPr fontId="1"/>
  </si>
  <si>
    <t>地域協議会会長は業務のため面会ができなかったが、矢原自治会長からはその後の市や県の対応、自治会の考えなど話を伺った。次期定例会での予算提案もあるとのこと。</t>
    <rPh sb="0" eb="5">
      <t>チイキキョウギカイ</t>
    </rPh>
    <rPh sb="5" eb="7">
      <t>カイチョウ</t>
    </rPh>
    <rPh sb="8" eb="10">
      <t>ギョウム</t>
    </rPh>
    <rPh sb="13" eb="15">
      <t>メンカイ</t>
    </rPh>
    <rPh sb="24" eb="26">
      <t>ヤバラ</t>
    </rPh>
    <rPh sb="26" eb="28">
      <t>ジチ</t>
    </rPh>
    <rPh sb="28" eb="30">
      <t>カイチョウ</t>
    </rPh>
    <rPh sb="35" eb="36">
      <t>ゴ</t>
    </rPh>
    <rPh sb="37" eb="38">
      <t>シ</t>
    </rPh>
    <rPh sb="39" eb="40">
      <t>ケン</t>
    </rPh>
    <rPh sb="41" eb="43">
      <t>タイオウ</t>
    </rPh>
    <rPh sb="44" eb="47">
      <t>ジチカイ</t>
    </rPh>
    <rPh sb="48" eb="49">
      <t>カンガ</t>
    </rPh>
    <rPh sb="52" eb="53">
      <t>ハナシ</t>
    </rPh>
    <rPh sb="54" eb="55">
      <t>ウカガ</t>
    </rPh>
    <rPh sb="58" eb="60">
      <t>ジキ</t>
    </rPh>
    <rPh sb="60" eb="62">
      <t>テイレイ</t>
    </rPh>
    <rPh sb="62" eb="63">
      <t>カイ</t>
    </rPh>
    <rPh sb="65" eb="67">
      <t>ヨサン</t>
    </rPh>
    <rPh sb="67" eb="69">
      <t>テイアン</t>
    </rPh>
    <phoneticPr fontId="1"/>
  </si>
  <si>
    <t>会長宅　○○町109-6番地
△△邸　○○町1000番地　　</t>
    <rPh sb="0" eb="2">
      <t>カイチョウ</t>
    </rPh>
    <rPh sb="2" eb="3">
      <t>タク</t>
    </rPh>
    <rPh sb="6" eb="7">
      <t>マチ</t>
    </rPh>
    <rPh sb="12" eb="14">
      <t>バンチ</t>
    </rPh>
    <rPh sb="17" eb="18">
      <t>テイ</t>
    </rPh>
    <rPh sb="26" eb="28">
      <t>バンチ</t>
    </rPh>
    <phoneticPr fontId="1"/>
  </si>
  <si>
    <t>自宅→三隅支所→自宅</t>
  </si>
  <si>
    <t>三隅地域協議会を傍聴し、地域課題を
把握するため</t>
  </si>
  <si>
    <t>230円</t>
  </si>
  <si>
    <t>年度当初の地域協議会であり、新たな委員を知り、市長への要望事項が確認できた。今後の活動に活かしたい。</t>
  </si>
  <si>
    <t>自宅→市立図書館（往復）</t>
    <rPh sb="0" eb="2">
      <t>ジタク</t>
    </rPh>
    <rPh sb="3" eb="5">
      <t>シリツ</t>
    </rPh>
    <rPh sb="5" eb="8">
      <t>トショカン</t>
    </rPh>
    <rPh sb="9" eb="11">
      <t>オウフク</t>
    </rPh>
    <phoneticPr fontId="1"/>
  </si>
  <si>
    <r>
      <t>石見神楽伝承内容検討専門委員会</t>
    </r>
    <r>
      <rPr>
        <sz val="12"/>
        <rFont val="ＭＳ 明朝"/>
        <family val="1"/>
        <charset val="128"/>
      </rPr>
      <t>の</t>
    </r>
    <r>
      <rPr>
        <sz val="12"/>
        <color rgb="FFFF0000"/>
        <rFont val="ＭＳ 明朝"/>
        <family val="1"/>
        <charset val="128"/>
      </rPr>
      <t>傍聴</t>
    </r>
    <r>
      <rPr>
        <sz val="12"/>
        <rFont val="ＭＳ 明朝"/>
        <family val="1"/>
        <charset val="128"/>
      </rPr>
      <t>のため。</t>
    </r>
    <rPh sb="0" eb="8">
      <t>イワミカグラデンショウナイヨウ</t>
    </rPh>
    <rPh sb="8" eb="10">
      <t>ケントウ</t>
    </rPh>
    <rPh sb="10" eb="12">
      <t>センモン</t>
    </rPh>
    <rPh sb="12" eb="13">
      <t>イ</t>
    </rPh>
    <rPh sb="13" eb="14">
      <t>イン</t>
    </rPh>
    <rPh sb="14" eb="15">
      <t>カイ</t>
    </rPh>
    <rPh sb="16" eb="18">
      <t>ボウチョウ</t>
    </rPh>
    <phoneticPr fontId="1"/>
  </si>
  <si>
    <t>石見神楽伝承内容検討専門委員会を傍聴し、議論の内容、これからのあり方など調査研究を行った。</t>
    <rPh sb="0" eb="8">
      <t>イワミカグラデンショウナイヨウ</t>
    </rPh>
    <rPh sb="8" eb="10">
      <t>ケントウ</t>
    </rPh>
    <rPh sb="10" eb="12">
      <t>センモン</t>
    </rPh>
    <rPh sb="12" eb="13">
      <t>イ</t>
    </rPh>
    <rPh sb="13" eb="14">
      <t>イン</t>
    </rPh>
    <rPh sb="14" eb="15">
      <t>カイ</t>
    </rPh>
    <rPh sb="16" eb="18">
      <t>ボウチョウ</t>
    </rPh>
    <rPh sb="20" eb="22">
      <t>ギロン</t>
    </rPh>
    <rPh sb="23" eb="25">
      <t>ナイヨウ</t>
    </rPh>
    <rPh sb="33" eb="34">
      <t>カタ</t>
    </rPh>
    <rPh sb="36" eb="38">
      <t>チョウサ</t>
    </rPh>
    <rPh sb="38" eb="40">
      <t>ケンキュウ</t>
    </rPh>
    <rPh sb="41" eb="42">
      <t>オコナ</t>
    </rPh>
    <phoneticPr fontId="1"/>
  </si>
  <si>
    <t>自宅→現地（往復）</t>
    <rPh sb="0" eb="2">
      <t>ジタク</t>
    </rPh>
    <rPh sb="3" eb="5">
      <t>ゲンチ</t>
    </rPh>
    <rPh sb="6" eb="8">
      <t>オウフク</t>
    </rPh>
    <phoneticPr fontId="1"/>
  </si>
  <si>
    <r>
      <t>西村町でクマ出没</t>
    </r>
    <r>
      <rPr>
        <sz val="12"/>
        <color rgb="FFFF0000"/>
        <rFont val="ＭＳ 明朝"/>
        <family val="1"/>
        <charset val="128"/>
      </rPr>
      <t>のため現地確認</t>
    </r>
    <rPh sb="0" eb="2">
      <t>ニシムラ</t>
    </rPh>
    <rPh sb="2" eb="3">
      <t>チョウ</t>
    </rPh>
    <rPh sb="6" eb="8">
      <t>シュツボツ</t>
    </rPh>
    <rPh sb="11" eb="13">
      <t>ゲンチ</t>
    </rPh>
    <rPh sb="13" eb="15">
      <t>カクニン</t>
    </rPh>
    <phoneticPr fontId="1"/>
  </si>
  <si>
    <t>クマ出没の連絡を受け現地へ、びわの木に登るので伐採した。市道法面の雑木伐採を依頼され建設整備課に伝えた。</t>
    <rPh sb="2" eb="4">
      <t>シュツボツ</t>
    </rPh>
    <rPh sb="5" eb="7">
      <t>レンラク</t>
    </rPh>
    <rPh sb="8" eb="9">
      <t>ウ</t>
    </rPh>
    <rPh sb="10" eb="12">
      <t>ゲンチ</t>
    </rPh>
    <rPh sb="17" eb="18">
      <t>キ</t>
    </rPh>
    <rPh sb="19" eb="20">
      <t>ノボ</t>
    </rPh>
    <rPh sb="23" eb="25">
      <t>バッサイ</t>
    </rPh>
    <rPh sb="28" eb="30">
      <t>シドウ</t>
    </rPh>
    <rPh sb="30" eb="31">
      <t>ノリ</t>
    </rPh>
    <rPh sb="31" eb="32">
      <t>メン</t>
    </rPh>
    <rPh sb="33" eb="37">
      <t>ザツボクバッサイ</t>
    </rPh>
    <rPh sb="38" eb="40">
      <t>イライ</t>
    </rPh>
    <rPh sb="42" eb="44">
      <t>ケンセツ</t>
    </rPh>
    <rPh sb="44" eb="46">
      <t>セイビ</t>
    </rPh>
    <rPh sb="46" eb="47">
      <t>カ</t>
    </rPh>
    <rPh sb="48" eb="49">
      <t>ツタ</t>
    </rPh>
    <phoneticPr fontId="1"/>
  </si>
  <si>
    <t>西村町351-2付近</t>
    <rPh sb="0" eb="2">
      <t>ニシムラ</t>
    </rPh>
    <rPh sb="2" eb="3">
      <t>チョウ</t>
    </rPh>
    <rPh sb="8" eb="10">
      <t>フキン</t>
    </rPh>
    <phoneticPr fontId="1"/>
  </si>
  <si>
    <t>「生活習慣病予防」受講のため</t>
    <rPh sb="1" eb="8">
      <t>セイカツシュウカンビョウヨボウ</t>
    </rPh>
    <rPh sb="9" eb="11">
      <t>ジュコウ</t>
    </rPh>
    <phoneticPr fontId="1"/>
  </si>
  <si>
    <t>議員名</t>
    <rPh sb="0" eb="2">
      <t>ギイン</t>
    </rPh>
    <rPh sb="2" eb="3">
      <t>メイ</t>
    </rPh>
    <phoneticPr fontId="1"/>
  </si>
  <si>
    <t>合　　計</t>
    <rPh sb="0" eb="1">
      <t>ゴウ</t>
    </rPh>
    <rPh sb="3" eb="4">
      <t>ケイ</t>
    </rPh>
    <phoneticPr fontId="1"/>
  </si>
  <si>
    <t>研修費</t>
  </si>
  <si>
    <t>広聴費</t>
  </si>
  <si>
    <t>要請・陳情活動費</t>
  </si>
  <si>
    <t>車賃合計</t>
    <rPh sb="0" eb="1">
      <t>クルマ</t>
    </rPh>
    <rPh sb="1" eb="2">
      <t>チン</t>
    </rPh>
    <rPh sb="2" eb="4">
      <t>ゴウケイ</t>
    </rPh>
    <phoneticPr fontId="1"/>
  </si>
  <si>
    <t>広報費</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</si>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</sst>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0_);[Red]\(0\)"/>
    <numFmt numFmtId="178" formatCode="0.0"/>
    <numFmt numFmtId="179" formatCode="[$-411]ggge&quot;年&quot;m&quot;月&quot;"/>
    <numFmt numFmtId="180" formatCode="yyyy&quot;年&quot;m&quot;月&quot;d&quot;日&quot;;@"/>
  </numFmts>
  <fonts count="39">
    <font>
      <sz val="11"/>
      <color theme="1"/>
      <name val="游ゴシック"/>
      <family val="2"/>
      <charset val="128"/>
      <scheme val="minor"/>
    </font>
    <font>
      <sz val="6"/>
      <name val="游ゴシック"/>
      <family val="2"/>
      <charset val="128"/>
      <scheme val="minor"/>
    </font>
    <font>
      <b/>
      <sz val="18"/>
      <color theme="1"/>
      <name val="ＭＳ ゴシック"/>
      <family val="3"/>
      <charset val="128"/>
    </font>
    <font>
      <sz val="11"/>
      <color theme="1"/>
      <name val="ＭＳ 明朝"/>
      <family val="1"/>
      <charset val="128"/>
    </font>
    <font>
      <b/>
      <sz val="11"/>
      <color theme="1"/>
      <name val="ＭＳ 明朝"/>
      <family val="1"/>
      <charset val="128"/>
    </font>
    <font>
      <sz val="10"/>
      <color theme="1"/>
      <name val="ＭＳ 明朝"/>
      <family val="1"/>
      <charset val="128"/>
    </font>
    <font>
      <sz val="11"/>
      <color theme="1"/>
      <name val="游ゴシック"/>
      <family val="2"/>
      <charset val="128"/>
      <scheme val="minor"/>
    </font>
    <font>
      <u/>
      <sz val="18"/>
      <color theme="1"/>
      <name val="ＭＳ ゴシック"/>
      <family val="3"/>
      <charset val="128"/>
    </font>
    <font>
      <u/>
      <sz val="12"/>
      <color theme="1"/>
      <name val="ＭＳ ゴシック"/>
      <family val="3"/>
      <charset val="128"/>
    </font>
    <font>
      <b/>
      <sz val="9"/>
      <color theme="1"/>
      <name val="ＭＳ 明朝"/>
      <family val="1"/>
      <charset val="128"/>
    </font>
    <font>
      <b/>
      <sz val="9"/>
      <name val="ＭＳ 明朝"/>
      <family val="1"/>
      <charset val="128"/>
    </font>
    <font>
      <b/>
      <sz val="14"/>
      <color rgb="FF0000CC"/>
      <name val="ＭＳ ゴシック"/>
      <family val="3"/>
      <charset val="128"/>
    </font>
    <font>
      <sz val="9"/>
      <color indexed="81"/>
      <name val="MS P ゴシック"/>
      <family val="3"/>
      <charset val="128"/>
    </font>
    <font>
      <sz val="11"/>
      <color theme="0" tint="-0.14999847407452621"/>
      <name val="ＭＳ 明朝"/>
      <family val="1"/>
      <charset val="128"/>
    </font>
    <font>
      <b/>
      <sz val="10"/>
      <color indexed="81"/>
      <name val="MS P ゴシック"/>
      <family val="3"/>
      <charset val="128"/>
    </font>
    <font>
      <b/>
      <sz val="9"/>
      <color indexed="81"/>
      <name val="MS P ゴシック"/>
      <family val="3"/>
      <charset val="128"/>
    </font>
    <font>
      <b/>
      <sz val="14"/>
      <name val="ＭＳ ゴシック"/>
      <family val="3"/>
      <charset val="128"/>
    </font>
    <font>
      <b/>
      <sz val="11"/>
      <color indexed="81"/>
      <name val="MS P ゴシック"/>
      <family val="3"/>
      <charset val="128"/>
    </font>
    <font>
      <b/>
      <sz val="12"/>
      <color theme="1"/>
      <name val="ＭＳ 明朝"/>
      <family val="1"/>
      <charset val="128"/>
    </font>
    <font>
      <b/>
      <sz val="12"/>
      <color rgb="FFFF0000"/>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b/>
      <sz val="20"/>
      <color rgb="FFFF0000"/>
      <name val="ＭＳ 明朝"/>
      <family val="1"/>
      <charset val="128"/>
    </font>
    <font>
      <sz val="20"/>
      <color theme="1"/>
      <name val="ＭＳ 明朝"/>
      <family val="1"/>
      <charset val="128"/>
    </font>
    <font>
      <sz val="11"/>
      <color indexed="8"/>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1"/>
      <name val="ＭＳ 明朝"/>
      <family val="1"/>
      <charset val="128"/>
    </font>
    <font>
      <sz val="11"/>
      <color rgb="FFFF0000"/>
      <name val="ＭＳ 明朝"/>
      <family val="1"/>
      <charset val="128"/>
    </font>
    <font>
      <sz val="12"/>
      <color rgb="FFFF0000"/>
      <name val="ＭＳ 明朝"/>
      <family val="1"/>
      <charset val="128"/>
    </font>
    <font>
      <sz val="12"/>
      <name val="ＭＳ 明朝"/>
      <family val="1"/>
      <charset val="128"/>
    </font>
    <font>
      <b/>
      <sz val="14"/>
      <name val="UD デジタル 教科書体 NP-R"/>
      <family val="1"/>
      <charset val="128"/>
    </font>
    <font>
      <sz val="14"/>
      <name val="ＭＳ 明朝"/>
      <family val="1"/>
      <charset val="128"/>
    </font>
    <font>
      <sz val="11"/>
      <color indexed="81"/>
      <name val="MS P ゴシック"/>
      <family val="3"/>
      <charset val="128"/>
    </font>
    <font>
      <b/>
      <sz val="14"/>
      <color theme="1"/>
      <name val="ＭＳ ゴシック"/>
      <family val="3"/>
      <charset val="128"/>
    </font>
    <font>
      <sz val="9"/>
      <color theme="1"/>
      <name val="ＭＳ 明朝"/>
      <family val="1"/>
      <charset val="128"/>
    </font>
    <font>
      <sz val="16"/>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indexed="9"/>
        <bgColor auto="1"/>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56"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176" fontId="3" fillId="0" borderId="0" xfId="1" applyNumberFormat="1" applyFont="1">
      <alignment vertical="center"/>
    </xf>
    <xf numFmtId="56"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lignment vertical="center"/>
    </xf>
    <xf numFmtId="0" fontId="10" fillId="2" borderId="1" xfId="0" applyFont="1" applyFill="1" applyBorder="1" applyAlignment="1">
      <alignment horizontal="center" vertical="center" wrapText="1"/>
    </xf>
    <xf numFmtId="0" fontId="2" fillId="0" borderId="0" xfId="0" applyFont="1" applyAlignment="1">
      <alignment horizontal="center" vertical="center"/>
    </xf>
    <xf numFmtId="176" fontId="2" fillId="0" borderId="0" xfId="1" applyNumberFormat="1" applyFont="1" applyAlignment="1">
      <alignment horizontal="center" vertical="center"/>
    </xf>
    <xf numFmtId="176" fontId="3" fillId="2" borderId="1" xfId="1" applyNumberFormat="1" applyFont="1" applyFill="1" applyBorder="1" applyAlignment="1">
      <alignment horizontal="center" vertical="center"/>
    </xf>
    <xf numFmtId="176" fontId="13" fillId="2" borderId="1" xfId="1" applyNumberFormat="1" applyFont="1" applyFill="1" applyBorder="1" applyAlignment="1">
      <alignment horizontal="center" vertical="center"/>
    </xf>
    <xf numFmtId="177" fontId="2" fillId="0" borderId="0" xfId="0" applyNumberFormat="1" applyFont="1" applyAlignment="1">
      <alignment horizontal="center" vertical="center"/>
    </xf>
    <xf numFmtId="177" fontId="3" fillId="0" borderId="0" xfId="0" applyNumberFormat="1" applyFont="1">
      <alignment vertical="center"/>
    </xf>
    <xf numFmtId="177" fontId="4" fillId="0" borderId="1" xfId="0" applyNumberFormat="1" applyFont="1" applyBorder="1" applyAlignment="1">
      <alignment horizontal="center" vertical="center" wrapText="1"/>
    </xf>
    <xf numFmtId="177" fontId="3" fillId="3" borderId="1" xfId="0" applyNumberFormat="1" applyFont="1" applyFill="1" applyBorder="1" applyAlignment="1">
      <alignment horizontal="center" vertical="center"/>
    </xf>
    <xf numFmtId="177" fontId="3" fillId="0" borderId="1" xfId="0" applyNumberFormat="1" applyFont="1" applyBorder="1">
      <alignment vertical="center"/>
    </xf>
    <xf numFmtId="0" fontId="9" fillId="2" borderId="1" xfId="0" applyFont="1" applyFill="1" applyBorder="1" applyAlignment="1">
      <alignment horizontal="center" vertical="center" wrapText="1"/>
    </xf>
    <xf numFmtId="0" fontId="3" fillId="0" borderId="0" xfId="0" applyFont="1" applyBorder="1" applyAlignment="1">
      <alignment horizontal="center" vertical="center"/>
    </xf>
    <xf numFmtId="176" fontId="18" fillId="2" borderId="1" xfId="1" applyNumberFormat="1"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176" fontId="21" fillId="2" borderId="1" xfId="1" applyNumberFormat="1" applyFont="1" applyFill="1" applyBorder="1" applyAlignment="1">
      <alignment horizontal="center" vertical="center"/>
    </xf>
    <xf numFmtId="177" fontId="21" fillId="3" borderId="1" xfId="0" applyNumberFormat="1" applyFont="1" applyFill="1" applyBorder="1" applyAlignment="1">
      <alignment horizontal="center" vertical="center"/>
    </xf>
    <xf numFmtId="0" fontId="5" fillId="3" borderId="0" xfId="0" applyFont="1" applyFill="1" applyBorder="1" applyAlignment="1">
      <alignment horizontal="center" vertical="center" wrapText="1"/>
    </xf>
    <xf numFmtId="177" fontId="3" fillId="0" borderId="0" xfId="0" applyNumberFormat="1" applyFont="1" applyAlignment="1">
      <alignment horizontal="center" vertical="center"/>
    </xf>
    <xf numFmtId="56" fontId="21" fillId="4" borderId="1" xfId="0" applyNumberFormat="1" applyFont="1" applyFill="1" applyBorder="1" applyAlignment="1">
      <alignment horizontal="center" vertical="center"/>
    </xf>
    <xf numFmtId="0" fontId="21" fillId="4" borderId="1" xfId="0" applyFont="1" applyFill="1" applyBorder="1" applyAlignment="1">
      <alignment horizontal="left" vertical="center" wrapText="1"/>
    </xf>
    <xf numFmtId="177" fontId="21" fillId="4" borderId="1" xfId="0" applyNumberFormat="1" applyFont="1" applyFill="1" applyBorder="1" applyAlignment="1">
      <alignment horizontal="center" vertical="center"/>
    </xf>
    <xf numFmtId="176" fontId="21" fillId="4" borderId="1" xfId="1" applyNumberFormat="1" applyFont="1" applyFill="1" applyBorder="1" applyAlignment="1">
      <alignment horizontal="center" vertical="center"/>
    </xf>
    <xf numFmtId="0" fontId="21" fillId="4" borderId="1" xfId="0" applyFont="1" applyFill="1" applyBorder="1" applyAlignment="1">
      <alignment horizontal="center" vertical="center" wrapText="1"/>
    </xf>
    <xf numFmtId="56" fontId="21" fillId="5" borderId="1" xfId="0" applyNumberFormat="1" applyFont="1" applyFill="1" applyBorder="1" applyAlignment="1">
      <alignment horizontal="center" vertical="center"/>
    </xf>
    <xf numFmtId="0" fontId="21" fillId="5" borderId="1" xfId="0" applyFont="1" applyFill="1" applyBorder="1" applyAlignment="1">
      <alignment horizontal="left" vertical="center" wrapText="1"/>
    </xf>
    <xf numFmtId="177" fontId="21" fillId="5" borderId="1" xfId="0" applyNumberFormat="1" applyFont="1" applyFill="1" applyBorder="1" applyAlignment="1">
      <alignment horizontal="center" vertical="center"/>
    </xf>
    <xf numFmtId="176" fontId="21" fillId="5" borderId="1" xfId="1" applyNumberFormat="1" applyFont="1" applyFill="1" applyBorder="1" applyAlignment="1">
      <alignment horizontal="center" vertical="center"/>
    </xf>
    <xf numFmtId="0" fontId="21" fillId="5"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56" fontId="21" fillId="3" borderId="1" xfId="0" applyNumberFormat="1" applyFont="1" applyFill="1" applyBorder="1" applyAlignment="1">
      <alignment horizontal="center" vertical="center"/>
    </xf>
    <xf numFmtId="0" fontId="22"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24" fillId="0" borderId="1" xfId="0" applyFont="1" applyBorder="1" applyAlignment="1">
      <alignment vertical="center" wrapText="1"/>
    </xf>
    <xf numFmtId="56" fontId="25" fillId="6" borderId="4" xfId="0" applyNumberFormat="1" applyFont="1" applyFill="1" applyBorder="1" applyAlignment="1">
      <alignment horizontal="center" vertical="center"/>
    </xf>
    <xf numFmtId="49" fontId="25" fillId="6" borderId="4" xfId="0" applyNumberFormat="1" applyFont="1" applyFill="1" applyBorder="1" applyAlignment="1">
      <alignment horizontal="left" vertical="center" wrapText="1"/>
    </xf>
    <xf numFmtId="178" fontId="27" fillId="6" borderId="4" xfId="0" applyNumberFormat="1" applyFont="1" applyFill="1" applyBorder="1" applyAlignment="1">
      <alignment horizontal="center" vertical="center" wrapText="1"/>
    </xf>
    <xf numFmtId="49" fontId="28" fillId="6" borderId="4" xfId="0" applyNumberFormat="1" applyFont="1" applyFill="1" applyBorder="1" applyAlignment="1">
      <alignment horizontal="center" vertical="center" wrapText="1"/>
    </xf>
    <xf numFmtId="176" fontId="27" fillId="2" borderId="4" xfId="0" applyNumberFormat="1" applyFont="1" applyFill="1" applyBorder="1" applyAlignment="1">
      <alignment horizontal="center" vertical="center"/>
    </xf>
    <xf numFmtId="0" fontId="30" fillId="0" borderId="0" xfId="0" applyFont="1" applyAlignment="1">
      <alignment vertical="center" wrapText="1"/>
    </xf>
    <xf numFmtId="0" fontId="31"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3" fillId="0" borderId="0" xfId="0" applyNumberFormat="1" applyFont="1" applyFill="1" applyAlignment="1">
      <alignment horizontal="center" vertical="center"/>
    </xf>
    <xf numFmtId="176" fontId="21" fillId="0" borderId="3" xfId="1" applyNumberFormat="1" applyFont="1" applyFill="1" applyBorder="1" applyAlignment="1">
      <alignment horizontal="center" vertical="center"/>
    </xf>
    <xf numFmtId="0" fontId="5" fillId="0" borderId="3" xfId="0" applyFont="1" applyFill="1" applyBorder="1" applyAlignment="1">
      <alignment horizontal="center" vertical="center" wrapText="1"/>
    </xf>
    <xf numFmtId="176" fontId="21" fillId="0" borderId="0" xfId="1" applyNumberFormat="1" applyFont="1" applyFill="1" applyBorder="1" applyAlignment="1">
      <alignment horizontal="center" vertical="center"/>
    </xf>
    <xf numFmtId="0" fontId="5" fillId="0" borderId="0" xfId="0" applyFont="1" applyFill="1" applyBorder="1" applyAlignment="1">
      <alignment horizontal="center" vertical="center" wrapText="1"/>
    </xf>
    <xf numFmtId="180" fontId="33" fillId="0" borderId="0" xfId="0" applyNumberFormat="1" applyFont="1" applyFill="1" applyBorder="1" applyAlignment="1">
      <alignment horizontal="center" vertical="center"/>
    </xf>
    <xf numFmtId="0" fontId="22" fillId="0" borderId="7" xfId="0" applyFont="1" applyBorder="1" applyAlignment="1">
      <alignment horizontal="center" vertical="center"/>
    </xf>
    <xf numFmtId="38" fontId="22" fillId="0" borderId="5" xfId="1" applyFont="1" applyBorder="1" applyAlignment="1">
      <alignment vertical="center" shrinkToFit="1"/>
    </xf>
    <xf numFmtId="38" fontId="22" fillId="0" borderId="1" xfId="1" applyFont="1" applyBorder="1" applyAlignment="1">
      <alignment vertical="center" shrinkToFit="1"/>
    </xf>
    <xf numFmtId="0" fontId="5" fillId="3" borderId="8" xfId="0" applyFont="1" applyFill="1" applyBorder="1" applyAlignment="1">
      <alignment horizontal="center" vertical="center" wrapText="1"/>
    </xf>
    <xf numFmtId="0" fontId="3" fillId="0" borderId="8" xfId="0" applyFont="1" applyBorder="1" applyAlignment="1">
      <alignment vertical="center" wrapText="1"/>
    </xf>
    <xf numFmtId="0" fontId="21" fillId="2" borderId="8" xfId="0" applyFont="1" applyFill="1" applyBorder="1" applyAlignment="1">
      <alignment horizontal="center" vertical="center" wrapText="1"/>
    </xf>
    <xf numFmtId="0" fontId="34" fillId="0" borderId="0" xfId="0" applyFont="1">
      <alignment vertical="center"/>
    </xf>
    <xf numFmtId="0" fontId="29" fillId="0" borderId="0" xfId="0" applyFont="1">
      <alignment vertical="center"/>
    </xf>
    <xf numFmtId="38" fontId="22" fillId="0" borderId="9" xfId="1" applyFont="1" applyBorder="1" applyAlignment="1">
      <alignment vertical="center" shrinkToFit="1"/>
    </xf>
    <xf numFmtId="38" fontId="22" fillId="0" borderId="8" xfId="1" applyFont="1" applyBorder="1" applyAlignment="1">
      <alignment vertical="center" shrinkToFit="1"/>
    </xf>
    <xf numFmtId="0" fontId="22" fillId="0" borderId="0" xfId="0" applyFont="1" applyProtection="1">
      <alignment vertical="center"/>
      <protection locked="0"/>
    </xf>
    <xf numFmtId="0" fontId="36" fillId="0" borderId="0" xfId="0" applyFont="1">
      <alignment vertical="center"/>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177" fontId="22" fillId="0" borderId="6" xfId="0" applyNumberFormat="1" applyFont="1" applyBorder="1" applyAlignment="1">
      <alignment horizontal="center" vertical="center" wrapText="1"/>
    </xf>
    <xf numFmtId="176" fontId="22" fillId="7" borderId="6" xfId="1" applyNumberFormat="1" applyFont="1" applyFill="1" applyBorder="1" applyAlignment="1">
      <alignment horizontal="center" vertical="center" wrapText="1"/>
    </xf>
    <xf numFmtId="0" fontId="37" fillId="2" borderId="6" xfId="0" applyFont="1" applyFill="1" applyBorder="1" applyAlignment="1">
      <alignment horizontal="center" vertical="center" wrapText="1"/>
    </xf>
    <xf numFmtId="0" fontId="21" fillId="2" borderId="5"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176" fontId="38" fillId="7" borderId="8" xfId="1" applyNumberFormat="1" applyFont="1" applyFill="1" applyBorder="1" applyAlignment="1">
      <alignment horizontal="right" vertical="center"/>
    </xf>
    <xf numFmtId="0" fontId="21" fillId="3" borderId="5"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9" xfId="0" applyFont="1" applyFill="1" applyBorder="1" applyAlignment="1" applyProtection="1">
      <alignment horizontal="center" vertical="center" wrapText="1"/>
      <protection locked="0"/>
    </xf>
    <xf numFmtId="56" fontId="21" fillId="3" borderId="5" xfId="0" applyNumberFormat="1" applyFont="1" applyFill="1" applyBorder="1" applyAlignment="1" applyProtection="1">
      <alignment horizontal="center" vertical="center"/>
      <protection locked="0"/>
    </xf>
    <xf numFmtId="0" fontId="21" fillId="3" borderId="5" xfId="0" applyFont="1" applyFill="1" applyBorder="1" applyAlignment="1" applyProtection="1">
      <alignment horizontal="left" vertical="center" wrapText="1"/>
      <protection locked="0"/>
    </xf>
    <xf numFmtId="177" fontId="21" fillId="3" borderId="5" xfId="0" applyNumberFormat="1" applyFont="1" applyFill="1" applyBorder="1" applyAlignment="1" applyProtection="1">
      <alignment horizontal="right" vertical="center" shrinkToFit="1"/>
      <protection locked="0"/>
    </xf>
    <xf numFmtId="176" fontId="21" fillId="7" borderId="5" xfId="1" applyNumberFormat="1" applyFont="1" applyFill="1" applyBorder="1" applyAlignment="1">
      <alignment horizontal="right" vertical="center" shrinkToFit="1"/>
    </xf>
    <xf numFmtId="56" fontId="21" fillId="3" borderId="1"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left" vertical="center" wrapText="1"/>
      <protection locked="0"/>
    </xf>
    <xf numFmtId="177" fontId="21" fillId="3" borderId="1" xfId="0" applyNumberFormat="1" applyFont="1" applyFill="1" applyBorder="1" applyAlignment="1" applyProtection="1">
      <alignment horizontal="right" vertical="center" shrinkToFit="1"/>
      <protection locked="0"/>
    </xf>
    <xf numFmtId="0" fontId="21" fillId="3" borderId="1" xfId="0" applyFont="1" applyFill="1" applyBorder="1" applyAlignment="1" applyProtection="1">
      <alignment vertical="center" wrapText="1"/>
      <protection locked="0"/>
    </xf>
    <xf numFmtId="0" fontId="21" fillId="3" borderId="1" xfId="0" applyFont="1" applyFill="1" applyBorder="1" applyProtection="1">
      <alignment vertical="center"/>
      <protection locked="0"/>
    </xf>
    <xf numFmtId="56"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vertical="center" wrapText="1"/>
      <protection locked="0"/>
    </xf>
    <xf numFmtId="177" fontId="21" fillId="0" borderId="1" xfId="0" applyNumberFormat="1" applyFont="1" applyBorder="1" applyAlignment="1" applyProtection="1">
      <alignment horizontal="right" vertical="center" shrinkToFit="1"/>
      <protection locked="0"/>
    </xf>
    <xf numFmtId="56" fontId="21" fillId="0" borderId="9" xfId="0" applyNumberFormat="1" applyFont="1" applyBorder="1" applyAlignment="1" applyProtection="1">
      <alignment horizontal="center" vertical="center"/>
      <protection locked="0"/>
    </xf>
    <xf numFmtId="0" fontId="21" fillId="0" borderId="9" xfId="0" applyFont="1" applyBorder="1" applyAlignment="1" applyProtection="1">
      <alignment vertical="center" wrapText="1"/>
      <protection locked="0"/>
    </xf>
    <xf numFmtId="177" fontId="21" fillId="0" borderId="9" xfId="0" applyNumberFormat="1" applyFont="1" applyBorder="1" applyAlignment="1" applyProtection="1">
      <alignment horizontal="right" vertical="center" shrinkToFit="1"/>
      <protection locked="0"/>
    </xf>
    <xf numFmtId="0" fontId="27" fillId="3" borderId="5" xfId="0" applyFont="1" applyFill="1" applyBorder="1" applyAlignment="1" applyProtection="1">
      <alignment horizontal="left" vertical="center" wrapText="1"/>
      <protection locked="0"/>
    </xf>
    <xf numFmtId="0" fontId="8" fillId="2" borderId="0" xfId="0" applyFont="1" applyFill="1" applyBorder="1" applyAlignment="1">
      <alignment horizontal="left"/>
    </xf>
    <xf numFmtId="0" fontId="7" fillId="2" borderId="2" xfId="0" applyFont="1" applyFill="1" applyBorder="1" applyAlignment="1">
      <alignment horizontal="left"/>
    </xf>
    <xf numFmtId="0" fontId="11" fillId="0" borderId="2" xfId="0" applyFont="1" applyBorder="1" applyAlignment="1">
      <alignment horizontal="left" vertical="center"/>
    </xf>
    <xf numFmtId="0" fontId="2" fillId="0" borderId="0" xfId="0" applyFont="1" applyAlignment="1">
      <alignment horizontal="left" vertical="center"/>
    </xf>
    <xf numFmtId="0" fontId="22" fillId="0" borderId="8" xfId="0" applyFont="1" applyBorder="1" applyAlignment="1">
      <alignment horizontal="center" vertical="center"/>
    </xf>
    <xf numFmtId="179" fontId="34" fillId="0" borderId="6" xfId="0" applyNumberFormat="1" applyFont="1" applyFill="1" applyBorder="1" applyAlignment="1">
      <alignment horizontal="center" vertical="center" shrinkToFit="1"/>
    </xf>
    <xf numFmtId="0" fontId="22" fillId="0" borderId="5" xfId="0" applyFont="1" applyBorder="1">
      <alignment vertical="center"/>
    </xf>
    <xf numFmtId="0" fontId="22" fillId="0" borderId="1" xfId="0" applyFont="1" applyBorder="1">
      <alignment vertical="center"/>
    </xf>
    <xf numFmtId="0" fontId="22" fillId="0" borderId="9" xfId="0" applyFont="1" applyBorder="1">
      <alignment vertical="center"/>
    </xf>
    <xf numFmtId="179" fontId="16" fillId="0" borderId="2" xfId="0" applyNumberFormat="1" applyFont="1" applyBorder="1" applyAlignment="1">
      <alignment horizontal="left" vertical="center"/>
    </xf>
    <xf numFmtId="56" fontId="20" fillId="0" borderId="10" xfId="0" applyNumberFormat="1" applyFont="1" applyBorder="1" applyAlignment="1">
      <alignment horizontal="center" vertical="center"/>
    </xf>
    <xf numFmtId="56" fontId="20" fillId="0" borderId="11" xfId="0" applyNumberFormat="1" applyFont="1" applyBorder="1" applyAlignment="1">
      <alignment horizontal="center" vertical="center"/>
    </xf>
    <xf numFmtId="56" fontId="20" fillId="0" borderId="12" xfId="0" applyNumberFormat="1" applyFont="1" applyBorder="1" applyAlignment="1">
      <alignment horizontal="center" vertical="center"/>
    </xf>
  </cellXfs>
  <cellStyles count="2">
    <cellStyle name="桁区切り" xfId="1" builtinId="6"/>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P14"/>
  <sheetViews>
    <sheetView zoomScaleNormal="100" zoomScaleSheetLayoutView="100" zoomScalePageLayoutView="70" workbookViewId="0">
      <selection activeCell="G4" sqref="G4"/>
    </sheetView>
  </sheetViews>
  <sheetFormatPr defaultColWidth="9" defaultRowHeight="13.5"/>
  <cols>
    <col min="1" max="1" width="9.5" style="1" customWidth="1"/>
    <col min="2" max="2" width="29.625" style="2" customWidth="1"/>
    <col min="3" max="3" width="40" style="1" customWidth="1"/>
    <col min="4" max="4" width="7.25" style="20" customWidth="1"/>
    <col min="5" max="5" width="8.375" style="8" customWidth="1"/>
    <col min="6" max="6" width="10.25" style="6" customWidth="1"/>
    <col min="7" max="7" width="43.625" style="1" customWidth="1"/>
    <col min="8" max="8" width="25.125" style="1" customWidth="1"/>
    <col min="9" max="9" width="4.25" style="6" customWidth="1"/>
    <col min="10" max="16384" width="9" style="1"/>
  </cols>
  <sheetData>
    <row r="1" spans="1:16" ht="21">
      <c r="A1" s="110" t="s">
        <v>26</v>
      </c>
      <c r="B1" s="110"/>
      <c r="C1" s="110"/>
      <c r="D1" s="19"/>
      <c r="E1" s="16"/>
      <c r="F1" s="15"/>
      <c r="G1" s="15"/>
      <c r="H1" s="107" t="s">
        <v>27</v>
      </c>
      <c r="M1" s="1" t="s">
        <v>7</v>
      </c>
      <c r="P1" s="1" t="s">
        <v>10</v>
      </c>
    </row>
    <row r="2" spans="1:16" ht="24" customHeight="1">
      <c r="A2" s="109" t="s">
        <v>28</v>
      </c>
      <c r="B2" s="109"/>
      <c r="H2" s="108"/>
      <c r="M2" s="1" t="s">
        <v>14</v>
      </c>
    </row>
    <row r="3" spans="1:16" s="3" customFormat="1" ht="43.5" customHeight="1">
      <c r="A3" s="27" t="s">
        <v>0</v>
      </c>
      <c r="B3" s="29" t="s">
        <v>1</v>
      </c>
      <c r="C3" s="28" t="s">
        <v>29</v>
      </c>
      <c r="D3" s="21" t="s">
        <v>11</v>
      </c>
      <c r="E3" s="26" t="s">
        <v>8</v>
      </c>
      <c r="F3" s="27" t="s">
        <v>2</v>
      </c>
      <c r="G3" s="28" t="s">
        <v>30</v>
      </c>
      <c r="H3" s="27" t="s">
        <v>3</v>
      </c>
      <c r="I3" s="14" t="s">
        <v>12</v>
      </c>
      <c r="M3" s="1" t="s">
        <v>4</v>
      </c>
    </row>
    <row r="4" spans="1:16" ht="54" customHeight="1">
      <c r="A4" s="9">
        <v>45019</v>
      </c>
      <c r="B4" s="10" t="s">
        <v>13</v>
      </c>
      <c r="C4" s="10" t="s">
        <v>16</v>
      </c>
      <c r="D4" s="22">
        <v>12</v>
      </c>
      <c r="E4" s="17">
        <f>D4*23</f>
        <v>276</v>
      </c>
      <c r="F4" s="11" t="s">
        <v>4</v>
      </c>
      <c r="G4" s="10" t="s">
        <v>22</v>
      </c>
      <c r="H4" s="10" t="s">
        <v>5</v>
      </c>
      <c r="I4" s="7" t="s">
        <v>9</v>
      </c>
      <c r="M4" s="1" t="s">
        <v>15</v>
      </c>
    </row>
    <row r="5" spans="1:16" ht="115.5" customHeight="1">
      <c r="A5" s="9">
        <v>45019</v>
      </c>
      <c r="B5" s="10" t="s">
        <v>6</v>
      </c>
      <c r="C5" s="10" t="s">
        <v>21</v>
      </c>
      <c r="D5" s="22">
        <v>30</v>
      </c>
      <c r="E5" s="17">
        <f t="shared" ref="E5:E13" si="0">D5*23</f>
        <v>690</v>
      </c>
      <c r="F5" s="11" t="s">
        <v>7</v>
      </c>
      <c r="G5" s="10" t="s">
        <v>23</v>
      </c>
      <c r="H5" s="10"/>
      <c r="I5" s="7" t="s">
        <v>9</v>
      </c>
    </row>
    <row r="6" spans="1:16" ht="54" customHeight="1">
      <c r="A6" s="9">
        <v>45021</v>
      </c>
      <c r="B6" s="10" t="s">
        <v>19</v>
      </c>
      <c r="C6" s="10" t="s">
        <v>20</v>
      </c>
      <c r="D6" s="22">
        <v>7.6</v>
      </c>
      <c r="E6" s="17">
        <f t="shared" si="0"/>
        <v>174.79999999999998</v>
      </c>
      <c r="F6" s="11" t="s">
        <v>14</v>
      </c>
      <c r="G6" s="10" t="s">
        <v>25</v>
      </c>
      <c r="H6" s="10" t="s">
        <v>18</v>
      </c>
      <c r="I6" s="7" t="s">
        <v>9</v>
      </c>
    </row>
    <row r="7" spans="1:16" ht="54" customHeight="1">
      <c r="A7" s="9">
        <v>45022</v>
      </c>
      <c r="B7" s="12" t="s">
        <v>17</v>
      </c>
      <c r="C7" s="13" t="s">
        <v>24</v>
      </c>
      <c r="D7" s="22">
        <v>9.6</v>
      </c>
      <c r="E7" s="17">
        <f t="shared" si="0"/>
        <v>220.79999999999998</v>
      </c>
      <c r="F7" s="11" t="s">
        <v>7</v>
      </c>
      <c r="G7" s="12" t="s">
        <v>31</v>
      </c>
      <c r="H7" s="12"/>
      <c r="I7" s="7"/>
    </row>
    <row r="8" spans="1:16" ht="54" customHeight="1">
      <c r="A8" s="4"/>
      <c r="C8" s="5"/>
      <c r="D8" s="23"/>
      <c r="E8" s="18">
        <f t="shared" si="0"/>
        <v>0</v>
      </c>
      <c r="F8" s="11"/>
      <c r="G8" s="5"/>
      <c r="H8" s="5"/>
      <c r="I8" s="7"/>
    </row>
    <row r="9" spans="1:16" ht="54" customHeight="1">
      <c r="A9" s="4"/>
      <c r="B9" s="5"/>
      <c r="C9" s="5"/>
      <c r="D9" s="23"/>
      <c r="E9" s="18">
        <f t="shared" si="0"/>
        <v>0</v>
      </c>
      <c r="F9" s="11"/>
      <c r="G9" s="5"/>
      <c r="H9" s="5"/>
      <c r="I9" s="7"/>
    </row>
    <row r="10" spans="1:16" ht="54" customHeight="1">
      <c r="A10" s="4"/>
      <c r="B10" s="5"/>
      <c r="C10" s="5"/>
      <c r="D10" s="23"/>
      <c r="E10" s="18">
        <f t="shared" si="0"/>
        <v>0</v>
      </c>
      <c r="F10" s="11"/>
      <c r="G10" s="5"/>
      <c r="H10" s="5"/>
      <c r="I10" s="7"/>
    </row>
    <row r="11" spans="1:16" ht="54" customHeight="1">
      <c r="A11" s="4"/>
      <c r="B11" s="5"/>
      <c r="C11" s="5"/>
      <c r="D11" s="23"/>
      <c r="E11" s="18">
        <f t="shared" si="0"/>
        <v>0</v>
      </c>
      <c r="F11" s="11"/>
      <c r="G11" s="5"/>
      <c r="H11" s="5"/>
      <c r="I11" s="7"/>
    </row>
    <row r="12" spans="1:16" ht="54" customHeight="1">
      <c r="A12" s="4"/>
      <c r="B12" s="5"/>
      <c r="C12" s="5"/>
      <c r="D12" s="23"/>
      <c r="E12" s="18">
        <f t="shared" si="0"/>
        <v>0</v>
      </c>
      <c r="F12" s="11"/>
      <c r="G12" s="5"/>
      <c r="H12" s="5"/>
      <c r="I12" s="7"/>
    </row>
    <row r="13" spans="1:16" ht="54" customHeight="1">
      <c r="A13" s="4"/>
      <c r="B13" s="5"/>
      <c r="C13" s="5"/>
      <c r="D13" s="23"/>
      <c r="E13" s="18">
        <f t="shared" si="0"/>
        <v>0</v>
      </c>
      <c r="F13" s="11"/>
      <c r="G13" s="5"/>
      <c r="H13" s="5"/>
      <c r="I13" s="7"/>
    </row>
    <row r="14" spans="1:16" ht="54" customHeight="1"/>
  </sheetData>
  <mergeCells count="3">
    <mergeCell ref="H1:H2"/>
    <mergeCell ref="A2:B2"/>
    <mergeCell ref="A1:C1"/>
  </mergeCells>
  <phoneticPr fontId="1"/>
  <dataValidations count="3">
    <dataValidation type="list" allowBlank="1" showInputMessage="1" showErrorMessage="1" sqref="F4:F13">
      <formula1>$M$1:$M$4</formula1>
    </dataValidation>
    <dataValidation type="list" allowBlank="1" showInputMessage="1" showErrorMessage="1" sqref="F1:F3 F14:F1048576">
      <formula1>$M$1:$N$1</formula1>
    </dataValidation>
    <dataValidation type="list" allowBlank="1" showInputMessage="1" showErrorMessage="1" sqref="I4:I1048576">
      <formula1>$P$1</formula1>
    </dataValidation>
  </dataValidations>
  <printOptions horizontalCentered="1"/>
  <pageMargins left="0.39370078740157483" right="0.39370078740157483" top="0.78740157480314965" bottom="0.39370078740157483" header="0.31496062992125984" footer="0.31496062992125984"/>
  <pageSetup paperSize="9" scale="71" orientation="landscape" cellComments="asDisplayed" r:id="rId1"/>
  <headerFooter>
    <oddHeader>&amp;L様式（細則10）</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11月1日</v>
      </c>
    </row>
    <row r="2" spans="1:20" ht="30.6" customHeight="1">
      <c r="A2" s="116">
        <f ca="1">N1+0</f>
        <v>45962</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45962</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5"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12月1日</v>
      </c>
    </row>
    <row r="2" spans="1:20" ht="30.6" customHeight="1">
      <c r="A2" s="116">
        <f ca="1">N1+0</f>
        <v>45992</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45992</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7"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1月1日</v>
      </c>
    </row>
    <row r="2" spans="1:20" ht="30.6" customHeight="1">
      <c r="A2" s="116">
        <f ca="1">N1+365</f>
        <v>46023</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45658</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52"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2月1日</v>
      </c>
    </row>
    <row r="2" spans="1:20" ht="30.6" customHeight="1">
      <c r="A2" s="116">
        <f ca="1">N1+365</f>
        <v>46054</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45689</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3"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3月1日</v>
      </c>
    </row>
    <row r="2" spans="1:20" ht="30.6" customHeight="1">
      <c r="A2" s="116">
        <f ca="1">N1+365</f>
        <v>46082</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45717</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83" bottom="0.45"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13"/>
  <sheetViews>
    <sheetView view="pageBreakPreview" zoomScaleNormal="100" zoomScaleSheetLayoutView="100" zoomScalePageLayoutView="70" workbookViewId="0">
      <selection activeCell="G8" sqref="G8"/>
    </sheetView>
  </sheetViews>
  <sheetFormatPr defaultColWidth="9" defaultRowHeight="13.5"/>
  <cols>
    <col min="1" max="1" width="9.5" style="1" customWidth="1"/>
    <col min="2" max="2" width="29.625" style="2" customWidth="1"/>
    <col min="3" max="3" width="40" style="1" customWidth="1"/>
    <col min="4" max="4" width="7.25" style="20" customWidth="1"/>
    <col min="5" max="5" width="8.375" style="8" customWidth="1"/>
    <col min="6" max="6" width="10.25" style="6" customWidth="1"/>
    <col min="7" max="7" width="43.625" style="1" customWidth="1"/>
    <col min="8" max="8" width="25.125" style="1" customWidth="1"/>
    <col min="9" max="9" width="4.25" style="6" customWidth="1"/>
    <col min="10" max="10" width="31.125" style="1" customWidth="1"/>
    <col min="11" max="16384" width="9" style="1"/>
  </cols>
  <sheetData>
    <row r="1" spans="1:16" ht="21">
      <c r="A1" s="110" t="s">
        <v>26</v>
      </c>
      <c r="B1" s="110"/>
      <c r="C1" s="110"/>
      <c r="D1" s="19"/>
      <c r="E1" s="16"/>
      <c r="F1" s="15"/>
      <c r="G1" s="15"/>
      <c r="H1" s="107" t="s">
        <v>27</v>
      </c>
      <c r="M1" s="1" t="s">
        <v>7</v>
      </c>
      <c r="P1" s="1" t="s">
        <v>10</v>
      </c>
    </row>
    <row r="2" spans="1:16" ht="24" customHeight="1">
      <c r="A2" s="109" t="s">
        <v>28</v>
      </c>
      <c r="B2" s="109"/>
      <c r="H2" s="108"/>
      <c r="M2" s="1" t="s">
        <v>14</v>
      </c>
    </row>
    <row r="3" spans="1:16" s="3" customFormat="1" ht="43.5" customHeight="1">
      <c r="A3" s="27" t="s">
        <v>0</v>
      </c>
      <c r="B3" s="29" t="s">
        <v>1</v>
      </c>
      <c r="C3" s="27" t="s">
        <v>29</v>
      </c>
      <c r="D3" s="21" t="s">
        <v>11</v>
      </c>
      <c r="E3" s="26" t="s">
        <v>8</v>
      </c>
      <c r="F3" s="27" t="s">
        <v>2</v>
      </c>
      <c r="G3" s="27" t="s">
        <v>30</v>
      </c>
      <c r="H3" s="27" t="s">
        <v>3</v>
      </c>
      <c r="I3" s="24" t="s">
        <v>12</v>
      </c>
      <c r="M3" s="1" t="s">
        <v>4</v>
      </c>
    </row>
    <row r="4" spans="1:16" ht="54" customHeight="1">
      <c r="A4" s="35">
        <v>45397</v>
      </c>
      <c r="B4" s="36" t="s">
        <v>39</v>
      </c>
      <c r="C4" s="36" t="s">
        <v>40</v>
      </c>
      <c r="D4" s="37">
        <v>2</v>
      </c>
      <c r="E4" s="38">
        <f t="shared" ref="E4:E6" si="0">D4*23</f>
        <v>46</v>
      </c>
      <c r="F4" s="39" t="s">
        <v>4</v>
      </c>
      <c r="G4" s="36" t="s">
        <v>41</v>
      </c>
      <c r="H4" s="45" t="s">
        <v>44</v>
      </c>
      <c r="I4" s="7"/>
      <c r="M4" s="1" t="s">
        <v>15</v>
      </c>
    </row>
    <row r="5" spans="1:16" ht="54" customHeight="1">
      <c r="A5" s="40">
        <v>45402</v>
      </c>
      <c r="B5" s="41" t="s">
        <v>42</v>
      </c>
      <c r="C5" s="41" t="s">
        <v>68</v>
      </c>
      <c r="D5" s="42">
        <v>14</v>
      </c>
      <c r="E5" s="43">
        <f t="shared" si="0"/>
        <v>322</v>
      </c>
      <c r="F5" s="44" t="s">
        <v>14</v>
      </c>
      <c r="G5" s="41" t="s">
        <v>43</v>
      </c>
      <c r="H5" s="46" t="s">
        <v>45</v>
      </c>
      <c r="I5" s="7"/>
    </row>
    <row r="6" spans="1:16" ht="54" customHeight="1">
      <c r="A6" s="47">
        <v>45399</v>
      </c>
      <c r="B6" s="48" t="s">
        <v>46</v>
      </c>
      <c r="C6" s="10" t="s">
        <v>47</v>
      </c>
      <c r="D6" s="32">
        <v>27</v>
      </c>
      <c r="E6" s="31">
        <f t="shared" si="0"/>
        <v>621</v>
      </c>
      <c r="F6" s="11" t="s">
        <v>7</v>
      </c>
      <c r="G6" s="49" t="s">
        <v>48</v>
      </c>
      <c r="H6" s="50" t="s">
        <v>45</v>
      </c>
      <c r="I6" s="7"/>
    </row>
    <row r="7" spans="1:16" ht="54" customHeight="1">
      <c r="A7" s="52">
        <v>45386</v>
      </c>
      <c r="B7" s="53" t="s">
        <v>49</v>
      </c>
      <c r="C7" s="53" t="s">
        <v>50</v>
      </c>
      <c r="D7" s="54">
        <v>14</v>
      </c>
      <c r="E7" s="56">
        <f t="shared" ref="E7" si="1">IF(ROUNDDOWN(D7,0)*23&gt;0,ROUNDDOWN(D7,0)*23,"")</f>
        <v>322</v>
      </c>
      <c r="F7" s="55" t="s">
        <v>51</v>
      </c>
      <c r="G7" s="53" t="s">
        <v>52</v>
      </c>
      <c r="H7" s="50" t="s">
        <v>45</v>
      </c>
      <c r="I7" s="7"/>
    </row>
    <row r="8" spans="1:16" ht="54" customHeight="1">
      <c r="A8" s="47">
        <v>45406</v>
      </c>
      <c r="B8" s="10" t="s">
        <v>53</v>
      </c>
      <c r="C8" s="10" t="s">
        <v>54</v>
      </c>
      <c r="D8" s="32">
        <v>52</v>
      </c>
      <c r="E8" s="31">
        <f>D8*23</f>
        <v>1196</v>
      </c>
      <c r="F8" s="11" t="s">
        <v>7</v>
      </c>
      <c r="G8" s="10" t="s">
        <v>55</v>
      </c>
      <c r="H8" s="50" t="s">
        <v>45</v>
      </c>
      <c r="I8" s="7"/>
      <c r="J8" s="57" t="s">
        <v>56</v>
      </c>
    </row>
    <row r="9" spans="1:16" ht="54" customHeight="1">
      <c r="A9" s="4">
        <v>45412</v>
      </c>
      <c r="B9" s="5" t="s">
        <v>57</v>
      </c>
      <c r="C9" s="5" t="s">
        <v>58</v>
      </c>
      <c r="D9" s="23">
        <v>10</v>
      </c>
      <c r="E9" s="18" t="s">
        <v>59</v>
      </c>
      <c r="F9" s="11" t="s">
        <v>51</v>
      </c>
      <c r="G9" s="5" t="s">
        <v>60</v>
      </c>
      <c r="H9" s="50" t="s">
        <v>45</v>
      </c>
      <c r="I9" s="7"/>
    </row>
    <row r="10" spans="1:16" ht="54" customHeight="1">
      <c r="A10" s="47">
        <v>45436</v>
      </c>
      <c r="B10" s="49" t="s">
        <v>61</v>
      </c>
      <c r="C10" s="49" t="s">
        <v>62</v>
      </c>
      <c r="D10" s="32">
        <v>18</v>
      </c>
      <c r="E10" s="31">
        <f>D10*23</f>
        <v>414</v>
      </c>
      <c r="F10" s="58" t="s">
        <v>7</v>
      </c>
      <c r="G10" s="59" t="s">
        <v>63</v>
      </c>
      <c r="H10" s="51"/>
      <c r="I10" s="7"/>
    </row>
    <row r="11" spans="1:16" ht="54" customHeight="1">
      <c r="A11" s="47">
        <v>45453</v>
      </c>
      <c r="B11" s="49" t="s">
        <v>64</v>
      </c>
      <c r="C11" s="49" t="s">
        <v>65</v>
      </c>
      <c r="D11" s="32">
        <v>6</v>
      </c>
      <c r="E11" s="31">
        <f t="shared" ref="E11" si="2">D11*23</f>
        <v>138</v>
      </c>
      <c r="F11" s="60" t="s">
        <v>4</v>
      </c>
      <c r="G11" s="10" t="s">
        <v>66</v>
      </c>
      <c r="H11" s="5"/>
      <c r="I11" s="30"/>
      <c r="J11" s="1" t="s">
        <v>67</v>
      </c>
    </row>
    <row r="12" spans="1:16" ht="54" customHeight="1">
      <c r="A12" s="4"/>
      <c r="B12" s="5"/>
      <c r="C12" s="5"/>
      <c r="D12" s="23"/>
      <c r="E12" s="18">
        <f t="shared" ref="E12" si="3">D12*23</f>
        <v>0</v>
      </c>
      <c r="F12" s="11"/>
      <c r="G12" s="5"/>
      <c r="H12" s="51"/>
      <c r="I12" s="7"/>
    </row>
    <row r="13" spans="1:16" ht="54" customHeight="1"/>
  </sheetData>
  <mergeCells count="3">
    <mergeCell ref="A1:C1"/>
    <mergeCell ref="H1:H2"/>
    <mergeCell ref="A2:B2"/>
  </mergeCells>
  <phoneticPr fontId="1"/>
  <conditionalFormatting sqref="D7">
    <cfRule type="cellIs" dxfId="0" priority="1" stopIfTrue="1" operator="lessThan">
      <formula>0</formula>
    </cfRule>
  </conditionalFormatting>
  <dataValidations count="4">
    <dataValidation type="list" allowBlank="1" showInputMessage="1" showErrorMessage="1" sqref="F1:F3 F13:F1048576">
      <formula1>$M$1:$N$1</formula1>
    </dataValidation>
    <dataValidation type="list" allowBlank="1" showInputMessage="1" showErrorMessage="1" sqref="F8:F12 F4:F6">
      <formula1>$M$1:$M$4</formula1>
    </dataValidation>
    <dataValidation type="list" allowBlank="1" showInputMessage="1" showErrorMessage="1" sqref="F7">
      <formula1>"調査研究費,研修費,広聴費,要請・陳情活動費"</formula1>
    </dataValidation>
    <dataValidation type="list" allowBlank="1" showInputMessage="1" showErrorMessage="1" sqref="I4:I1048576">
      <formula1>$P$1</formula1>
    </dataValidation>
  </dataValidations>
  <printOptions horizontalCentered="1"/>
  <pageMargins left="0.39370078740157483" right="0.39370078740157483" top="0.78740157480314965" bottom="0.39370078740157483" header="0.31496062992125984" footer="0.31496062992125984"/>
  <pageSetup paperSize="9" scale="71" orientation="landscape" cellComments="asDisplayed" r:id="rId1"/>
  <headerFooter>
    <oddHeader>&amp;L様式（細則10）</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tabSelected="1" zoomScale="80" zoomScaleNormal="80" zoomScaleSheetLayoutView="70" zoomScalePageLayoutView="40" workbookViewId="0">
      <selection activeCell="E7" sqref="E7"/>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Q1" s="1" t="str">
        <f ca="1">(MID(CELL("filename",B1),FIND("]",CELL("filename",B1))+1,31))&amp;"1日"</f>
        <v>4月1日</v>
      </c>
    </row>
    <row r="2" spans="1:20" ht="30.6" customHeight="1">
      <c r="A2" s="116">
        <f ca="1">Q1+0</f>
        <v>45748</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92"/>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95"/>
      <c r="B8" s="98"/>
      <c r="C8" s="99"/>
      <c r="D8" s="97"/>
      <c r="E8" s="94" t="str">
        <f t="shared" si="0"/>
        <v/>
      </c>
      <c r="F8" s="89"/>
      <c r="G8" s="98"/>
      <c r="H8" s="98"/>
      <c r="I8" s="85"/>
      <c r="M8" s="3"/>
      <c r="N8" s="3"/>
      <c r="O8" s="3"/>
      <c r="P8" s="3"/>
      <c r="Q8" s="3"/>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Q1+0</f>
        <v>45748</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mergeCells count="10">
    <mergeCell ref="A1:C1"/>
    <mergeCell ref="H1:H2"/>
    <mergeCell ref="A2:B2"/>
    <mergeCell ref="A13:D13"/>
    <mergeCell ref="C21:D21"/>
    <mergeCell ref="C16:D16"/>
    <mergeCell ref="C17:D17"/>
    <mergeCell ref="C18:D18"/>
    <mergeCell ref="C19:D19"/>
    <mergeCell ref="C20:D20"/>
  </mergeCells>
  <phoneticPr fontId="1"/>
  <dataValidations count="5">
    <dataValidation type="list" allowBlank="1" showInputMessage="1" showErrorMessage="1" sqref="F1 F3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whole" allowBlank="1" showInputMessage="1" showErrorMessage="1" promptTitle="小数点以下は切り捨てて入力してください。" prompt="例）2.7km ⇒ 2km" sqref="D4:D12">
      <formula1>1</formula1>
      <formula2>9999999</formula2>
    </dataValidation>
    <dataValidation type="list" allowBlank="1" showInputMessage="1" showErrorMessage="1" sqref="I13:I1048576">
      <formula1>$N$5</formula1>
    </dataValidation>
  </dataValidations>
  <printOptions horizontalCentered="1"/>
  <pageMargins left="0.39370078740157483" right="0.39370078740157483" top="0.84" bottom="0.4"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5月1日</v>
      </c>
    </row>
    <row r="2" spans="1:20" ht="30.6" customHeight="1">
      <c r="A2" s="116">
        <f ca="1">N1+0</f>
        <v>45778</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92"/>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6"/>
      <c r="C7" s="96"/>
      <c r="D7" s="97"/>
      <c r="E7" s="94"/>
      <c r="F7" s="89"/>
      <c r="G7" s="96"/>
      <c r="H7" s="96"/>
      <c r="I7" s="85"/>
      <c r="R7" s="3"/>
    </row>
    <row r="8" spans="1:20" ht="60" customHeight="1">
      <c r="A8" s="95"/>
      <c r="B8" s="96"/>
      <c r="C8" s="96"/>
      <c r="D8" s="97"/>
      <c r="E8" s="94"/>
      <c r="F8" s="89"/>
      <c r="G8" s="96"/>
      <c r="H8" s="96"/>
      <c r="I8" s="85"/>
      <c r="R8" s="3"/>
    </row>
    <row r="9" spans="1:20" ht="60" customHeight="1">
      <c r="A9" s="95"/>
      <c r="B9" s="98"/>
      <c r="C9" s="99"/>
      <c r="D9" s="97"/>
      <c r="E9" s="94" t="str">
        <f t="shared" si="0"/>
        <v/>
      </c>
      <c r="F9" s="89"/>
      <c r="G9" s="98"/>
      <c r="H9" s="98"/>
      <c r="I9" s="85"/>
      <c r="M9" s="3"/>
      <c r="N9" s="3"/>
      <c r="O9" s="3"/>
      <c r="P9" s="3"/>
      <c r="Q9" s="3"/>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45778</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6"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6月1日</v>
      </c>
    </row>
    <row r="2" spans="1:20" ht="30.6" customHeight="1">
      <c r="A2" s="116">
        <f ca="1">N1+0</f>
        <v>45809</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92"/>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45809</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6"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7月1日</v>
      </c>
    </row>
    <row r="2" spans="1:20" ht="30.6" customHeight="1">
      <c r="A2" s="116">
        <f ca="1">N1+0</f>
        <v>45839</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IF(ROUNDDOWN(D7,0)*23&gt;0,ROUNDDOWN(D7,0)*23,"")</f>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45839</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3"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8月1日</v>
      </c>
    </row>
    <row r="2" spans="1:20" ht="30.6" customHeight="1">
      <c r="A2" s="116">
        <f ca="1">N1+0</f>
        <v>45870</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45870</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8"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9月1日</v>
      </c>
    </row>
    <row r="2" spans="1:20" ht="30.6" customHeight="1">
      <c r="A2" s="116">
        <f ca="1">N1+0</f>
        <v>45901</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45901</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7" header="0.31496062992125984" footer="0.19685039370078741"/>
  <pageSetup paperSize="9" scale="69" orientation="landscape" cellComments="asDisplayed" r:id="rId1"/>
  <headerFooter>
    <oddHeader>&amp;L様式（細則10）</oddHeader>
    <oddFooter>&amp;C&amp;P/&amp;N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46"/>
  <sheetViews>
    <sheetView zoomScale="80" zoomScaleNormal="80" zoomScaleSheetLayoutView="70" zoomScalePageLayoutView="40" workbookViewId="0">
      <selection activeCell="C6" sqref="C6"/>
    </sheetView>
  </sheetViews>
  <sheetFormatPr defaultColWidth="9" defaultRowHeight="13.5"/>
  <cols>
    <col min="1" max="1" width="9.5" style="1" customWidth="1"/>
    <col min="2" max="2" width="29.625" style="2" customWidth="1"/>
    <col min="3" max="3" width="37.625" style="1" customWidth="1"/>
    <col min="4" max="4" width="10.625" style="34" customWidth="1"/>
    <col min="5" max="5" width="11.25" style="8" customWidth="1"/>
    <col min="6" max="6" width="11.75" style="6" customWidth="1"/>
    <col min="7" max="7" width="43.625" style="1" customWidth="1"/>
    <col min="8" max="8" width="25.125" style="1" customWidth="1"/>
    <col min="9" max="9" width="4.25" style="6" customWidth="1"/>
    <col min="10" max="12" width="9" style="1"/>
    <col min="13" max="13" width="23.125" style="1" bestFit="1" customWidth="1"/>
    <col min="14" max="14" width="34.75" style="1" customWidth="1"/>
    <col min="15" max="16384" width="9" style="1"/>
  </cols>
  <sheetData>
    <row r="1" spans="1:20" ht="27.6" customHeight="1">
      <c r="A1" s="110" t="s">
        <v>26</v>
      </c>
      <c r="B1" s="110"/>
      <c r="C1" s="110"/>
      <c r="D1" s="19"/>
      <c r="E1" s="16"/>
      <c r="F1" s="15"/>
      <c r="G1" s="15"/>
      <c r="H1" s="107" t="s">
        <v>27</v>
      </c>
      <c r="L1" s="74" t="s">
        <v>10</v>
      </c>
      <c r="M1" s="73" t="s">
        <v>7</v>
      </c>
      <c r="N1" s="1" t="str">
        <f ca="1">(MID(CELL("filename",B1),FIND("]",CELL("filename",B1))+1,31))&amp;"1日"</f>
        <v>10月1日</v>
      </c>
    </row>
    <row r="2" spans="1:20" ht="30.6" customHeight="1">
      <c r="A2" s="116">
        <f ca="1">N1+0</f>
        <v>45931</v>
      </c>
      <c r="B2" s="116"/>
      <c r="F2" s="78" t="s">
        <v>69</v>
      </c>
      <c r="G2" s="77" t="s">
        <v>76</v>
      </c>
      <c r="H2" s="108"/>
      <c r="M2" s="73" t="s">
        <v>14</v>
      </c>
    </row>
    <row r="3" spans="1:20" s="3" customFormat="1" ht="43.5" customHeight="1" thickBot="1">
      <c r="A3" s="79" t="s">
        <v>37</v>
      </c>
      <c r="B3" s="80" t="s">
        <v>32</v>
      </c>
      <c r="C3" s="79" t="s">
        <v>33</v>
      </c>
      <c r="D3" s="81" t="s">
        <v>38</v>
      </c>
      <c r="E3" s="82" t="s">
        <v>34</v>
      </c>
      <c r="F3" s="79" t="s">
        <v>2</v>
      </c>
      <c r="G3" s="79" t="s">
        <v>35</v>
      </c>
      <c r="H3" s="79" t="s">
        <v>36</v>
      </c>
      <c r="I3" s="83" t="s">
        <v>12</v>
      </c>
      <c r="M3" s="73" t="s">
        <v>75</v>
      </c>
      <c r="N3" s="1"/>
      <c r="O3" s="1"/>
      <c r="P3" s="1"/>
      <c r="Q3" s="1"/>
      <c r="R3" s="1"/>
      <c r="S3" s="1"/>
      <c r="T3" s="1"/>
    </row>
    <row r="4" spans="1:20" ht="60" customHeight="1" thickTop="1">
      <c r="A4" s="91"/>
      <c r="B4" s="92"/>
      <c r="C4" s="92"/>
      <c r="D4" s="93"/>
      <c r="E4" s="94" t="str">
        <f>IF(ROUNDDOWN(D4,0)*23&gt;0,ROUNDDOWN(D4,0)*23,"")</f>
        <v/>
      </c>
      <c r="F4" s="88"/>
      <c r="G4" s="106"/>
      <c r="H4" s="92"/>
      <c r="I4" s="84"/>
      <c r="L4" s="66"/>
      <c r="M4" s="73" t="s">
        <v>4</v>
      </c>
    </row>
    <row r="5" spans="1:20" ht="60" customHeight="1">
      <c r="A5" s="95"/>
      <c r="B5" s="96"/>
      <c r="C5" s="96"/>
      <c r="D5" s="97"/>
      <c r="E5" s="94" t="str">
        <f t="shared" ref="E5:E12" si="0">IF(ROUNDDOWN(D5,0)*23&gt;0,ROUNDDOWN(D5,0)*23,"")</f>
        <v/>
      </c>
      <c r="F5" s="89"/>
      <c r="G5" s="96"/>
      <c r="H5" s="96"/>
      <c r="I5" s="85"/>
      <c r="M5" s="1" t="s">
        <v>15</v>
      </c>
    </row>
    <row r="6" spans="1:20" ht="60" customHeight="1">
      <c r="A6" s="95"/>
      <c r="B6" s="96"/>
      <c r="C6" s="96"/>
      <c r="D6" s="97"/>
      <c r="E6" s="94" t="str">
        <f t="shared" si="0"/>
        <v/>
      </c>
      <c r="F6" s="89"/>
      <c r="G6" s="96"/>
      <c r="H6" s="96"/>
      <c r="I6" s="85"/>
      <c r="R6" s="3"/>
    </row>
    <row r="7" spans="1:20" ht="60" customHeight="1">
      <c r="A7" s="95"/>
      <c r="B7" s="98"/>
      <c r="C7" s="99"/>
      <c r="D7" s="97"/>
      <c r="E7" s="94" t="str">
        <f t="shared" si="0"/>
        <v/>
      </c>
      <c r="F7" s="89"/>
      <c r="G7" s="98"/>
      <c r="H7" s="98"/>
      <c r="I7" s="85"/>
      <c r="M7" s="3"/>
      <c r="N7" s="3"/>
      <c r="O7" s="3"/>
      <c r="P7" s="3"/>
      <c r="Q7" s="3"/>
    </row>
    <row r="8" spans="1:20" ht="60" customHeight="1">
      <c r="A8" s="100"/>
      <c r="B8" s="101"/>
      <c r="C8" s="101"/>
      <c r="D8" s="97"/>
      <c r="E8" s="94" t="str">
        <f t="shared" si="0"/>
        <v/>
      </c>
      <c r="F8" s="89"/>
      <c r="G8" s="101"/>
      <c r="H8" s="101"/>
      <c r="I8" s="85"/>
    </row>
    <row r="9" spans="1:20" ht="60" customHeight="1">
      <c r="A9" s="100"/>
      <c r="B9" s="101"/>
      <c r="C9" s="101"/>
      <c r="D9" s="102"/>
      <c r="E9" s="94" t="str">
        <f t="shared" si="0"/>
        <v/>
      </c>
      <c r="F9" s="89"/>
      <c r="G9" s="101"/>
      <c r="H9" s="101"/>
      <c r="I9" s="85"/>
    </row>
    <row r="10" spans="1:20" ht="60" customHeight="1">
      <c r="A10" s="100"/>
      <c r="B10" s="101"/>
      <c r="C10" s="101"/>
      <c r="D10" s="102"/>
      <c r="E10" s="94" t="str">
        <f t="shared" si="0"/>
        <v/>
      </c>
      <c r="F10" s="89"/>
      <c r="G10" s="101"/>
      <c r="H10" s="101"/>
      <c r="I10" s="85"/>
    </row>
    <row r="11" spans="1:20" ht="60" customHeight="1">
      <c r="A11" s="100"/>
      <c r="B11" s="101"/>
      <c r="C11" s="101"/>
      <c r="D11" s="102"/>
      <c r="E11" s="94" t="str">
        <f t="shared" si="0"/>
        <v/>
      </c>
      <c r="F11" s="89"/>
      <c r="G11" s="101"/>
      <c r="H11" s="101"/>
      <c r="I11" s="85"/>
    </row>
    <row r="12" spans="1:20" ht="60" customHeight="1" thickBot="1">
      <c r="A12" s="103"/>
      <c r="B12" s="104"/>
      <c r="C12" s="104"/>
      <c r="D12" s="105"/>
      <c r="E12" s="94" t="str">
        <f t="shared" si="0"/>
        <v/>
      </c>
      <c r="F12" s="90"/>
      <c r="G12" s="104"/>
      <c r="H12" s="104"/>
      <c r="I12" s="86"/>
    </row>
    <row r="13" spans="1:20" ht="60" customHeight="1" thickTop="1">
      <c r="A13" s="117" t="s">
        <v>70</v>
      </c>
      <c r="B13" s="118"/>
      <c r="C13" s="118"/>
      <c r="D13" s="119"/>
      <c r="E13" s="87">
        <f>SUM(E4:E12)</f>
        <v>0</v>
      </c>
      <c r="F13" s="70"/>
      <c r="G13" s="71"/>
      <c r="H13" s="71"/>
      <c r="I13" s="72"/>
    </row>
    <row r="14" spans="1:20" ht="16.149999999999999" customHeight="1">
      <c r="D14" s="61"/>
      <c r="E14" s="62"/>
      <c r="F14" s="63"/>
    </row>
    <row r="15" spans="1:20" ht="14.25">
      <c r="D15" s="61"/>
      <c r="E15" s="64"/>
      <c r="F15" s="65"/>
    </row>
    <row r="16" spans="1:20" ht="33" customHeight="1" thickBot="1">
      <c r="C16" s="112">
        <f ca="1">N1+0</f>
        <v>45931</v>
      </c>
      <c r="D16" s="112"/>
      <c r="E16" s="67" t="s">
        <v>74</v>
      </c>
      <c r="F16" s="65"/>
    </row>
    <row r="17" spans="3:6" ht="33" customHeight="1" thickTop="1">
      <c r="C17" s="113" t="s">
        <v>51</v>
      </c>
      <c r="D17" s="113"/>
      <c r="E17" s="68">
        <f>SUMIF($F$4:$F$12,C17,$E$4:$E$12)</f>
        <v>0</v>
      </c>
      <c r="F17" s="65"/>
    </row>
    <row r="18" spans="3:6" ht="33" customHeight="1">
      <c r="C18" s="114" t="s">
        <v>71</v>
      </c>
      <c r="D18" s="114"/>
      <c r="E18" s="69">
        <f>SUMIF($F$4:$F$12,C18,$E$4:$E$12)</f>
        <v>0</v>
      </c>
      <c r="F18" s="65"/>
    </row>
    <row r="19" spans="3:6" ht="33" customHeight="1">
      <c r="C19" s="114" t="s">
        <v>72</v>
      </c>
      <c r="D19" s="114"/>
      <c r="E19" s="69">
        <f>SUMIF($F$4:$F$12,C19,$E$4:$E$12)</f>
        <v>0</v>
      </c>
      <c r="F19" s="33"/>
    </row>
    <row r="20" spans="3:6" ht="33" customHeight="1" thickBot="1">
      <c r="C20" s="115" t="s">
        <v>73</v>
      </c>
      <c r="D20" s="115"/>
      <c r="E20" s="75">
        <f>SUMIF($F$4:$F$12,C20,$E$4:$E$12)</f>
        <v>0</v>
      </c>
      <c r="F20" s="33"/>
    </row>
    <row r="21" spans="3:6" ht="33" customHeight="1" thickTop="1">
      <c r="C21" s="111" t="s">
        <v>70</v>
      </c>
      <c r="D21" s="111"/>
      <c r="E21" s="76">
        <f>SUM(E17:E20)</f>
        <v>0</v>
      </c>
      <c r="F21" s="33"/>
    </row>
    <row r="22" spans="3:6">
      <c r="F22" s="33"/>
    </row>
    <row r="23" spans="3:6">
      <c r="F23" s="33"/>
    </row>
    <row r="24" spans="3:6">
      <c r="F24" s="33"/>
    </row>
    <row r="25" spans="3:6">
      <c r="F25" s="33"/>
    </row>
    <row r="26" spans="3:6">
      <c r="F26" s="33"/>
    </row>
    <row r="27" spans="3:6">
      <c r="F27" s="33"/>
    </row>
    <row r="28" spans="3:6">
      <c r="F28" s="33"/>
    </row>
    <row r="29" spans="3:6">
      <c r="F29" s="33"/>
    </row>
    <row r="30" spans="3:6">
      <c r="F30" s="33"/>
    </row>
    <row r="31" spans="3:6">
      <c r="F31" s="33"/>
    </row>
    <row r="32" spans="3:6">
      <c r="F32" s="33"/>
    </row>
    <row r="33" spans="6:6">
      <c r="F33" s="33"/>
    </row>
    <row r="34" spans="6:6">
      <c r="F34" s="33"/>
    </row>
    <row r="35" spans="6:6">
      <c r="F35" s="33"/>
    </row>
    <row r="36" spans="6:6">
      <c r="F36" s="33"/>
    </row>
    <row r="37" spans="6:6">
      <c r="F37" s="33"/>
    </row>
    <row r="38" spans="6:6">
      <c r="F38" s="33"/>
    </row>
    <row r="39" spans="6:6">
      <c r="F39" s="33"/>
    </row>
    <row r="40" spans="6:6">
      <c r="F40" s="33"/>
    </row>
    <row r="41" spans="6:6">
      <c r="F41" s="33"/>
    </row>
    <row r="42" spans="6:6">
      <c r="F42" s="33"/>
    </row>
    <row r="43" spans="6:6">
      <c r="F43" s="33"/>
    </row>
    <row r="44" spans="6:6">
      <c r="F44" s="33"/>
    </row>
    <row r="45" spans="6:6">
      <c r="F45" s="33"/>
    </row>
    <row r="46" spans="6:6">
      <c r="F46" s="25"/>
    </row>
  </sheetData>
  <sheetProtection sheet="1" objects="1" scenarios="1" formatRows="0" insertRows="0" deleteRows="0"/>
  <mergeCells count="10">
    <mergeCell ref="C21:D21"/>
    <mergeCell ref="A1:C1"/>
    <mergeCell ref="H1:H2"/>
    <mergeCell ref="A2:B2"/>
    <mergeCell ref="A13:D13"/>
    <mergeCell ref="C16:D16"/>
    <mergeCell ref="C17:D17"/>
    <mergeCell ref="C18:D18"/>
    <mergeCell ref="C19:D19"/>
    <mergeCell ref="C20:D20"/>
  </mergeCells>
  <phoneticPr fontId="1"/>
  <dataValidations count="6">
    <dataValidation type="list" allowBlank="1" showInputMessage="1" showErrorMessage="1" sqref="F1 F13:F1048576">
      <formula1>#REF!</formula1>
    </dataValidation>
    <dataValidation type="list" allowBlank="1" showInputMessage="1" showErrorMessage="1" sqref="F4:F12">
      <formula1>$M$1:$M$5</formula1>
    </dataValidation>
    <dataValidation type="list" allowBlank="1" showInputMessage="1" showErrorMessage="1" sqref="I4:I12">
      <formula1>$L$1</formula1>
    </dataValidation>
    <dataValidation type="list" allowBlank="1" showInputMessage="1" showErrorMessage="1" sqref="I13:I1048576">
      <formula1>$N$5</formula1>
    </dataValidation>
    <dataValidation type="list" allowBlank="1" showInputMessage="1" showErrorMessage="1" sqref="F3">
      <formula1>#REF!</formula1>
    </dataValidation>
    <dataValidation type="whole" allowBlank="1" showInputMessage="1" showErrorMessage="1" promptTitle="小数点以下は切り捨てて入力してください。" prompt="例）2.7km ⇒ 2km" sqref="D4:D12">
      <formula1>1</formula1>
      <formula2>9999999</formula2>
    </dataValidation>
  </dataValidations>
  <printOptions horizontalCentered="1"/>
  <pageMargins left="0.39370078740157483" right="0.39370078740157483" top="0.78740157480314965" bottom="0.48" header="0.31496062992125984" footer="0.19685039370078741"/>
  <pageSetup paperSize="9" scale="69" orientation="landscape" cellComments="asDisplayed" r:id="rId1"/>
  <headerFooter>
    <oddHeader>&amp;L様式（細則10）</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記載例</vt:lpstr>
      <vt:lpstr>今までの○×</vt: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記載例!Print_Area</vt:lpstr>
      <vt:lpstr>今までの○×!Print_Area</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下間 麻利江</dc:creator>
  <cp:lastModifiedBy>森井 洋</cp:lastModifiedBy>
  <cp:lastPrinted>2025-12-26T00:24:33Z</cp:lastPrinted>
  <dcterms:created xsi:type="dcterms:W3CDTF">2023-12-26T06:41:03Z</dcterms:created>
  <dcterms:modified xsi:type="dcterms:W3CDTF">2025-12-26T00:25:14Z</dcterms:modified>
</cp:coreProperties>
</file>